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ЛАНКИ 2025\БЮДЖЕТ 2025\Решение\"/>
    </mc:Choice>
  </mc:AlternateContent>
  <xr:revisionPtr revIDLastSave="0" documentId="13_ncr:1_{3BDA65B0-DA63-46FD-8B49-490B03886AAA}" xr6:coauthVersionLast="44" xr6:coauthVersionMax="44" xr10:uidLastSave="{00000000-0000-0000-0000-000000000000}"/>
  <bookViews>
    <workbookView xWindow="-120" yWindow="-120" windowWidth="29040" windowHeight="15840" tabRatio="901" xr2:uid="{00000000-000D-0000-FFFF-FFFF00000000}"/>
  </bookViews>
  <sheets>
    <sheet name="Приложение " sheetId="1" r:id="rId1"/>
  </sheets>
  <definedNames>
    <definedName name="_xlnm._FilterDatabase" localSheetId="0" hidden="1">'Приложение '!$E$25:$Q$104</definedName>
    <definedName name="_xlnm.Print_Titles" localSheetId="0">'Приложение '!$12:$12</definedName>
    <definedName name="_xlnm.Print_Area" localSheetId="0">'Приложение '!$D$1:$P$102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48" i="1" l="1"/>
  <c r="O48" i="1"/>
  <c r="O87" i="1" l="1"/>
  <c r="P87" i="1" s="1"/>
  <c r="P78" i="1"/>
  <c r="P28" i="1"/>
  <c r="O28" i="1"/>
  <c r="N28" i="1"/>
  <c r="P26" i="1"/>
  <c r="O26" i="1"/>
  <c r="N26" i="1"/>
  <c r="O15" i="1"/>
  <c r="P15" i="1"/>
  <c r="P46" i="1" l="1"/>
  <c r="N31" i="1"/>
  <c r="N22" i="1"/>
  <c r="N67" i="1"/>
  <c r="N91" i="1"/>
  <c r="N92" i="1"/>
  <c r="N94" i="1"/>
  <c r="N97" i="1"/>
  <c r="N96" i="1" s="1"/>
  <c r="N46" i="1"/>
  <c r="N45" i="1" s="1"/>
  <c r="O24" i="1"/>
  <c r="P24" i="1"/>
  <c r="N24" i="1"/>
  <c r="O22" i="1"/>
  <c r="P22" i="1"/>
  <c r="N82" i="1"/>
  <c r="N81" i="1" s="1"/>
  <c r="N80" i="1" s="1"/>
  <c r="N59" i="1"/>
  <c r="O57" i="1" l="1"/>
  <c r="O56" i="1" s="1"/>
  <c r="P57" i="1"/>
  <c r="P56" i="1" s="1"/>
  <c r="N57" i="1"/>
  <c r="N56" i="1" s="1"/>
  <c r="O54" i="1"/>
  <c r="O53" i="1" s="1"/>
  <c r="O52" i="1" s="1"/>
  <c r="P54" i="1"/>
  <c r="P53" i="1" s="1"/>
  <c r="P52" i="1" s="1"/>
  <c r="N54" i="1"/>
  <c r="N53" i="1" s="1"/>
  <c r="N52" i="1" s="1"/>
  <c r="N73" i="1" l="1"/>
  <c r="O60" i="1"/>
  <c r="O59" i="1" s="1"/>
  <c r="P60" i="1"/>
  <c r="P59" i="1" s="1"/>
  <c r="O97" i="1"/>
  <c r="O96" i="1" s="1"/>
  <c r="P97" i="1"/>
  <c r="P96" i="1" s="1"/>
  <c r="P91" i="1"/>
  <c r="O91" i="1"/>
  <c r="O82" i="1" l="1"/>
  <c r="P82" i="1"/>
  <c r="O73" i="1"/>
  <c r="O72" i="1" s="1"/>
  <c r="P73" i="1"/>
  <c r="P72" i="1" s="1"/>
  <c r="N72" i="1"/>
  <c r="N36" i="1"/>
  <c r="P36" i="1"/>
  <c r="O36" i="1"/>
  <c r="P70" i="1" l="1"/>
  <c r="N21" i="1"/>
  <c r="N20" i="1" s="1"/>
  <c r="P21" i="1" l="1"/>
  <c r="P20" i="1" s="1"/>
  <c r="O21" i="1"/>
  <c r="O20" i="1" s="1"/>
  <c r="O34" i="1"/>
  <c r="O33" i="1" s="1"/>
  <c r="P34" i="1"/>
  <c r="P33" i="1" s="1"/>
  <c r="O31" i="1"/>
  <c r="P31" i="1"/>
  <c r="N34" i="1"/>
  <c r="N33" i="1" s="1"/>
  <c r="N15" i="1" l="1"/>
  <c r="N14" i="1" s="1"/>
  <c r="O46" i="1"/>
  <c r="N30" i="1"/>
  <c r="O81" i="1" l="1"/>
  <c r="O80" i="1" s="1"/>
  <c r="P81" i="1"/>
  <c r="P80" i="1" s="1"/>
  <c r="O50" i="1"/>
  <c r="O49" i="1" s="1"/>
  <c r="P50" i="1"/>
  <c r="P49" i="1" s="1"/>
  <c r="N50" i="1"/>
  <c r="N49" i="1" s="1"/>
  <c r="N44" i="1"/>
  <c r="N43" i="1" l="1"/>
  <c r="O41" i="1"/>
  <c r="P41" i="1"/>
  <c r="N41" i="1"/>
  <c r="P77" i="1" l="1"/>
  <c r="P76" i="1" s="1"/>
  <c r="O78" i="1"/>
  <c r="O77" i="1" s="1"/>
  <c r="O76" i="1" s="1"/>
  <c r="N78" i="1"/>
  <c r="N77" i="1" s="1"/>
  <c r="N76" i="1" s="1"/>
  <c r="O70" i="1"/>
  <c r="N70" i="1"/>
  <c r="N69" i="1" s="1"/>
  <c r="N66" i="1" s="1"/>
  <c r="N65" i="1" s="1"/>
  <c r="P69" i="1"/>
  <c r="O69" i="1"/>
  <c r="P67" i="1"/>
  <c r="O67" i="1"/>
  <c r="P45" i="1"/>
  <c r="P44" i="1" s="1"/>
  <c r="P43" i="1" s="1"/>
  <c r="O45" i="1"/>
  <c r="O44" i="1" s="1"/>
  <c r="O43" i="1" s="1"/>
  <c r="P40" i="1"/>
  <c r="P39" i="1" s="1"/>
  <c r="P38" i="1" s="1"/>
  <c r="O40" i="1"/>
  <c r="O39" i="1" s="1"/>
  <c r="O38" i="1" s="1"/>
  <c r="N40" i="1"/>
  <c r="N39" i="1" s="1"/>
  <c r="N38" i="1" s="1"/>
  <c r="N13" i="1" s="1"/>
  <c r="P14" i="1"/>
  <c r="O14" i="1"/>
  <c r="O66" i="1" l="1"/>
  <c r="O65" i="1" s="1"/>
  <c r="O64" i="1"/>
  <c r="N64" i="1"/>
  <c r="P66" i="1"/>
  <c r="P30" i="1"/>
  <c r="P13" i="1" s="1"/>
  <c r="O30" i="1"/>
  <c r="O13" i="1" s="1"/>
  <c r="O99" i="1" s="1"/>
  <c r="N99" i="1" l="1"/>
  <c r="P65" i="1"/>
  <c r="P99" i="1" s="1"/>
  <c r="P64" i="1" l="1"/>
</calcChain>
</file>

<file path=xl/sharedStrings.xml><?xml version="1.0" encoding="utf-8"?>
<sst xmlns="http://schemas.openxmlformats.org/spreadsheetml/2006/main" count="794" uniqueCount="175">
  <si>
    <t>НАЛОГИ НА ИМУЩЕСТВО</t>
  </si>
  <si>
    <t>Налог на имущество физических лиц</t>
  </si>
  <si>
    <t>Земельный налог</t>
  </si>
  <si>
    <t>210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</si>
  <si>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</si>
  <si>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</si>
  <si>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</si>
  <si>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</si>
  <si>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</si>
  <si>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</si>
  <si>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</si>
  <si>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</si>
  <si>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код классификации операций сектора государственного управления, относящихся к доходам бюджетов</t>
  </si>
  <si>
    <t>1</t>
  </si>
  <si>
    <t>00</t>
  </si>
  <si>
    <t>01</t>
  </si>
  <si>
    <t>05</t>
  </si>
  <si>
    <t>11</t>
  </si>
  <si>
    <t>0000</t>
  </si>
  <si>
    <t>110</t>
  </si>
  <si>
    <t>02</t>
  </si>
  <si>
    <t>010</t>
  </si>
  <si>
    <t>020</t>
  </si>
  <si>
    <t>030</t>
  </si>
  <si>
    <t>120</t>
  </si>
  <si>
    <t>10</t>
  </si>
  <si>
    <t>035</t>
  </si>
  <si>
    <t>06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</si>
  <si>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</si>
  <si>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Код бюджетной классификации</t>
  </si>
  <si>
    <t>000</t>
  </si>
  <si>
    <t>182</t>
  </si>
  <si>
    <t>НАЛОГИ НА ПРИБЫЛЬ, ДОХОДЫ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</si>
  <si>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</si>
  <si>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</si>
  <si>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 от других бюджетов бюджетной системы Российской Федерации</t>
  </si>
  <si>
    <t>2</t>
  </si>
  <si>
    <t>001</t>
  </si>
  <si>
    <t>НАЛОГОВЫЕ И НЕНАЛОГОВЫЕ ДОХОДЫ</t>
  </si>
  <si>
    <t>999</t>
  </si>
  <si>
    <t>03</t>
  </si>
  <si>
    <t>024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</si>
  <si>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</si>
  <si>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16</t>
  </si>
  <si>
    <t>230</t>
  </si>
  <si>
    <t>240</t>
  </si>
  <si>
    <t>250</t>
  </si>
  <si>
    <t>260</t>
  </si>
  <si>
    <t>АКЦИЗЫ ПО ПОДАКЦИЗНЫМ ТОВАРАМ</t>
  </si>
  <si>
    <t>0001</t>
  </si>
  <si>
    <t>Доходы от сдачи в аренду имущества (плата за наем, содержание и ремонт жилого помещения)</t>
  </si>
  <si>
    <t>1057</t>
  </si>
  <si>
    <t>033</t>
  </si>
  <si>
    <t>1013</t>
  </si>
  <si>
    <t>7601</t>
  </si>
  <si>
    <t>19</t>
  </si>
  <si>
    <t>49</t>
  </si>
  <si>
    <t>30</t>
  </si>
  <si>
    <t>7412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</si>
  <si>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</si>
  <si>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</si>
  <si>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</si>
  <si>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</si>
  <si>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</si>
  <si>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расположенных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</si>
  <si>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</si>
  <si>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</si>
  <si>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</si>
  <si>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межбюджетные трансферты, передаваемые бюджетам сельских поселений</t>
  </si>
  <si>
    <t>Прочие дотации бюджетам сельских поселений</t>
  </si>
  <si>
    <t>7514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</si>
  <si>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</si>
  <si>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</si>
  <si>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</si>
  <si>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Прочие дотации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</si>
  <si>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</si>
  <si>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Иные межбюджетные трансферты</t>
  </si>
  <si>
    <t>40</t>
  </si>
  <si>
    <t>тыс.руб.</t>
  </si>
  <si>
    <t>150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</si>
  <si>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</si>
  <si>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 по нормативам, установленным Федеральным законом о федеральном бюжете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</si>
  <si>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</si>
  <si>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субьектов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</si>
  <si>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</si>
  <si>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субьектов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</si>
  <si>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</si>
  <si>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</si>
  <si>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Земельный налог с организаций</t>
  </si>
  <si>
    <t>Дотации бюджетам сельских поселений на выравнивание бюджетной обеспеченности из бюджетов муниципальных районов</t>
  </si>
  <si>
    <t>Прочие  межбюджетные трансферты передаваемые бюджетам сельских поселений ( на поддержку мер по обеспечению сбалансированности бюджетов сельских поселений Эвенкийского муниципального района)</t>
  </si>
  <si>
    <t>Прочие межбюджетные трансферты, передаваемые бюджетам сельских поселений (на обеспечение первичных  мер пожарной безопасности)</t>
  </si>
  <si>
    <t>Дотации бюджетам бюджетной системы Российской Федерации</t>
  </si>
  <si>
    <t>13</t>
  </si>
  <si>
    <t>ДОХОДЫ ОТ ОКАЗАНИЯ ПЛАТНЫХ УСЛУГ (РАБОТ) И КОМПЕНСАЦИИ ЗАТРАТ ГОСУДАРСТВА</t>
  </si>
  <si>
    <t>995</t>
  </si>
  <si>
    <t>130</t>
  </si>
  <si>
    <t>Прочие доходы от оказания платных услуг (работ) получателями средств бюджетов сельских поселений</t>
  </si>
  <si>
    <t>Прочие доходы от оказания платных услуг (работ) получателями средств бюджетов сельских поселений (оказание услуг помывки в бане для физических лиц)</t>
  </si>
  <si>
    <t>0003</t>
  </si>
  <si>
    <t>Прочие доходы от оказания платных услуг (работ) получателями средств бюджетов сельских поселений (услуги по погребению)</t>
  </si>
  <si>
    <t>Прочие доходы от компенсации затрат бюджетов сельских поселений</t>
  </si>
  <si>
    <t>Доходы от компенсации затрат государства</t>
  </si>
  <si>
    <t>990</t>
  </si>
  <si>
    <t xml:space="preserve">Прочие доходы от компенсации затрат государства </t>
  </si>
  <si>
    <t>Прочие доходы от оказания платных услуг (работ)</t>
  </si>
  <si>
    <t>Доходы от оказания платных услуг (работ)</t>
  </si>
  <si>
    <t>Дотации на выравнивание бюджетной обеспеченности</t>
  </si>
  <si>
    <t>Прочие межбюджетные трансферты, передаваемые бюджетам</t>
  </si>
  <si>
    <t>1059</t>
  </si>
  <si>
    <t>БЕЗВОЗМЕЗДНЫЕ ПОСТУПЛЕНИЯ</t>
  </si>
  <si>
    <t>Прочие межбюджетные трансферты, передаваемые бюджетам сельских поселений (на предоставление транспортных услуг населению и организации транспортного обслуживания населения в границах сельских поселений из бюджета Эвенкийского муниципального района)</t>
  </si>
  <si>
    <t>Прочие межбюджетные трансферты, передаваемые бюджетам сельских поселений (на исполнение переданных полномочий в области обращения с твердыми коммунальными отходами)   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</si>
  <si>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</si>
  <si>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>Прочие дотации бюджетам сельских поселений                                                    (на выравнивание бюджетной обеспеченности бюджетов сельских поселений, исходя из численности населения за счет средств субвенции краевого бюджета)</t>
  </si>
  <si>
    <t>НАЛОГИ НА ТОВАРЫ (РАБОТЫ, УСЛУГИ), РЕАЛИЗУЕМЫЕ НА ТЕРРИТОРИИ РОССИЙСКОЙ ФЕДЕРАЦИИ</t>
  </si>
  <si>
    <t>1270</t>
  </si>
  <si>
    <t>Субвенции бюджетам сельских поселений на выполнение передаваемых полномочий субъектов Российской Федерации (на создание и обеспечение деятельности административных комиссий)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</si>
  <si>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</si>
  <si>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</si>
  <si>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</si>
  <si>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</si>
  <si>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29</t>
  </si>
  <si>
    <t>Прочие субсидии</t>
  </si>
  <si>
    <t xml:space="preserve">Прочие субсидии бюджетам сельских поселений </t>
  </si>
  <si>
    <t xml:space="preserve"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системы») </t>
  </si>
  <si>
    <t>7509</t>
  </si>
  <si>
    <t>7641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</si>
  <si>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инициатив)</t>
  </si>
  <si>
    <t>18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</si>
  <si>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</si>
  <si>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</si>
  <si>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</si>
  <si>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</si>
  <si>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сельских поселений от возврата организациями остатков субсидий прошлых лет</t>
  </si>
  <si>
    <t>Доходы бюджетов сельских поселений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</si>
  <si>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</si>
  <si>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</si>
  <si>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60</t>
  </si>
  <si>
    <t>ПРОЧИЕ НЕНАЛОГОВЫЕ ДОХОДЫ</t>
  </si>
  <si>
    <t>17</t>
  </si>
  <si>
    <t>Инициативные платежи, зачисляемые в бюджеты сельских поселений</t>
  </si>
  <si>
    <t>15</t>
  </si>
  <si>
    <t>0002</t>
  </si>
  <si>
    <t>Инициативные платежи, зачисляемые в бюджеты сельских поселений (поступления от юридических лиц)</t>
  </si>
  <si>
    <t>Инициативные платежи, зачисляемые в бюджеты сельских поселений (поступления от вкладов граждан)</t>
  </si>
  <si>
    <t>7571</t>
  </si>
  <si>
    <t xml:space="preserve">Прочие субсидии бюджетам сельских поселений (на капитальный ремонт, реконструкцию находящихся в муниципальной собственности объектов коммунальной инфраструктуры, источников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водооведения и очистки сточных вод </t>
  </si>
  <si>
    <t>0745</t>
  </si>
  <si>
    <t>Прочие межбюджетные трансферты, передаваемые бюджетам сельских поселений (на содействие развитию налогового потенциала)</t>
  </si>
  <si>
    <t>080</t>
  </si>
  <si>
    <t>14</t>
  </si>
  <si>
    <t>025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</si>
  <si>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</si>
  <si>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</si>
  <si>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</si>
  <si>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</si>
  <si>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МАТЕРИАЛЬНЫХ И НЕМАТЕРИАЛЬНЫХ АКТИВОВ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</si>
  <si>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</si>
  <si>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</t>
  </si>
  <si>
    <t>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</si>
  <si>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</si>
  <si>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7666</t>
  </si>
  <si>
    <t>Иные межбюджетные трансферты передаваемые бюджетам муниципальных образований (на благоустройство кладбищ)</t>
  </si>
  <si>
    <t>Инициативные платежи, зачисляемые в бюджеты сельских поселений (поступления от юридических лиц на благоустройство кладбищ)</t>
  </si>
  <si>
    <t xml:space="preserve">    Приложение  2</t>
  </si>
  <si>
    <t xml:space="preserve"> к Решению Туринского поселкового Совета депутатов</t>
  </si>
  <si>
    <t>от ___________________ года № _____________</t>
  </si>
  <si>
    <t xml:space="preserve">Доходы бюджета посёлка              на 2026 г.           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</si>
  <si>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</si>
  <si>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</si>
  <si>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Доходы бюджета посёлка Тура на 2025год и плановый период 2026-2027 годов.</t>
  </si>
  <si>
    <t xml:space="preserve">Доходы бюджета посёлка              на 2025г.            </t>
  </si>
  <si>
    <t xml:space="preserve">Доходы бюджета посёлка              на 2027 г.            </t>
  </si>
  <si>
    <t xml:space="preserve"> "О бюджете поселка Тура на 2025 год и плановый период 2026-2027годов"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</si>
</sst>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"/>
    <numFmt numFmtId="166" formatCode="_-* #,##0.000\ _₽_-;\-* #,##0.000\ _₽_-;_-* &quot;-&quot;??\ _₽_-;_-@_-"/>
    <numFmt numFmtId="167" formatCode="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2" tint="-0.499984740745262"/>
      <name val="Times New Roman"/>
      <family val="1"/>
      <charset val="204"/>
    </font>
    <font>
      <b/>
      <sz val="12"/>
      <color theme="2" tint="-0.499984740745262"/>
      <name val="Times New Roman"/>
      <family val="1"/>
      <charset val="204"/>
    </font>
    <font>
      <sz val="12"/>
      <color theme="2" tint="-9.9978637043366805E-2"/>
      <name val="Times New Roman"/>
      <family val="1"/>
      <charset val="204"/>
    </font>
    <font>
      <b/>
      <sz val="12"/>
      <color theme="2" tint="-9.9978637043366805E-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5" fillId="0" borderId="0"/>
    <xf numFmtId="0" fontId="2" fillId="0" borderId="0"/>
    <xf numFmtId="164" fontId="1" fillId="0" borderId="0" applyFont="0" applyFill="0" applyBorder="0" applyAlignment="0" applyProtection="0"/>
  </cellStyleXfs>
  <cellXfs count="93">
    <xf numFmtId="0" fontId="0" fillId="0" borderId="0" xfId="0"/>
    <xf numFmtId="0" fontId="3" fillId="0" borderId="1" xfId="0" applyNumberFormat="1" applyFont="1" applyFill="1" applyBorder="1" applyAlignment="1" applyProtection="1">
      <alignment vertical="top" wrapText="1"/>
      <protection locked="0"/>
    </xf>
    <xf numFmtId="49" fontId="3" fillId="0" borderId="1" xfId="3" applyNumberFormat="1" applyFont="1" applyFill="1" applyBorder="1" applyAlignment="1">
      <alignment horizontal="center" vertical="center" textRotation="90" wrapText="1"/>
    </xf>
    <xf numFmtId="0" fontId="3" fillId="0" borderId="1" xfId="0" applyNumberFormat="1" applyFont="1" applyFill="1" applyBorder="1" applyAlignment="1">
      <alignment vertical="top" wrapText="1"/>
    </xf>
    <xf numFmtId="0" fontId="6" fillId="0" borderId="7" xfId="1" applyNumberFormat="1" applyFont="1" applyFill="1" applyBorder="1" applyAlignment="1">
      <alignment horizontal="left" wrapText="1" readingOrder="1"/>
    </xf>
    <xf numFmtId="0" fontId="4" fillId="0" borderId="0" xfId="0" applyFont="1" applyFill="1" applyBorder="1" applyAlignment="1">
      <alignment horizontal="center" vertical="center" shrinkToFit="1"/>
    </xf>
    <xf numFmtId="0" fontId="3" fillId="0" borderId="0" xfId="0" applyFont="1" applyFill="1"/>
    <xf numFmtId="165" fontId="3" fillId="0" borderId="0" xfId="0" applyNumberFormat="1" applyFont="1" applyFill="1" applyAlignment="1">
      <alignment horizontal="right" wrapText="1"/>
    </xf>
    <xf numFmtId="0" fontId="3" fillId="0" borderId="1" xfId="0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/>
    <xf numFmtId="49" fontId="3" fillId="0" borderId="1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0" xfId="3" applyNumberFormat="1" applyFont="1" applyFill="1" applyAlignment="1">
      <alignment horizontal="right"/>
    </xf>
    <xf numFmtId="164" fontId="11" fillId="0" borderId="0" xfId="3" applyNumberFormat="1" applyFont="1" applyFill="1" applyAlignment="1">
      <alignment horizontal="right"/>
    </xf>
    <xf numFmtId="164" fontId="10" fillId="0" borderId="0" xfId="0" applyNumberFormat="1" applyFont="1" applyFill="1" applyAlignment="1">
      <alignment horizontal="right"/>
    </xf>
    <xf numFmtId="166" fontId="1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8" fillId="0" borderId="0" xfId="0" applyFont="1" applyFill="1"/>
    <xf numFmtId="0" fontId="7" fillId="0" borderId="0" xfId="0" applyFont="1" applyFill="1" applyBorder="1"/>
    <xf numFmtId="0" fontId="8" fillId="0" borderId="0" xfId="0" applyFont="1" applyFill="1" applyBorder="1"/>
    <xf numFmtId="0" fontId="3" fillId="0" borderId="0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1" xfId="0" applyFont="1" applyFill="1" applyBorder="1" applyAlignment="1">
      <alignment wrapText="1"/>
    </xf>
    <xf numFmtId="0" fontId="9" fillId="0" borderId="0" xfId="0" applyFont="1" applyFill="1"/>
    <xf numFmtId="0" fontId="4" fillId="0" borderId="0" xfId="0" applyFont="1" applyFill="1"/>
    <xf numFmtId="165" fontId="8" fillId="0" borderId="0" xfId="0" applyNumberFormat="1" applyFont="1" applyFill="1"/>
    <xf numFmtId="0" fontId="12" fillId="0" borderId="0" xfId="0" applyFont="1" applyFill="1"/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13" fillId="0" borderId="0" xfId="0" applyFont="1"/>
    <xf numFmtId="0" fontId="3" fillId="0" borderId="0" xfId="0" applyFont="1" applyFill="1" applyAlignment="1"/>
    <xf numFmtId="0" fontId="7" fillId="0" borderId="0" xfId="0" applyFont="1" applyAlignment="1">
      <alignment horizontal="right"/>
    </xf>
    <xf numFmtId="49" fontId="14" fillId="0" borderId="0" xfId="0" applyNumberFormat="1" applyFont="1" applyAlignment="1">
      <alignment horizontal="center" vertical="center"/>
    </xf>
    <xf numFmtId="0" fontId="7" fillId="0" borderId="0" xfId="0" applyFont="1" applyAlignment="1"/>
    <xf numFmtId="0" fontId="7" fillId="0" borderId="0" xfId="0" applyFont="1" applyFill="1" applyAlignment="1"/>
    <xf numFmtId="167" fontId="3" fillId="0" borderId="0" xfId="0" applyNumberFormat="1" applyFont="1" applyFill="1" applyAlignment="1">
      <alignment horizontal="right"/>
    </xf>
    <xf numFmtId="0" fontId="7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0" xfId="1" applyNumberFormat="1" applyFont="1" applyFill="1" applyBorder="1" applyAlignment="1">
      <alignment horizontal="left" wrapText="1" readingOrder="1"/>
    </xf>
    <xf numFmtId="49" fontId="3" fillId="2" borderId="1" xfId="0" applyNumberFormat="1" applyFont="1" applyFill="1" applyBorder="1" applyAlignment="1">
      <alignment horizontal="center" vertical="top"/>
    </xf>
    <xf numFmtId="165" fontId="3" fillId="0" borderId="0" xfId="0" applyNumberFormat="1" applyFont="1" applyFill="1" applyAlignment="1">
      <alignment horizontal="right"/>
    </xf>
    <xf numFmtId="0" fontId="3" fillId="3" borderId="1" xfId="0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top"/>
    </xf>
    <xf numFmtId="49" fontId="3" fillId="3" borderId="2" xfId="0" applyNumberFormat="1" applyFont="1" applyFill="1" applyBorder="1" applyAlignment="1">
      <alignment horizontal="center" vertical="top"/>
    </xf>
    <xf numFmtId="0" fontId="3" fillId="3" borderId="1" xfId="0" applyNumberFormat="1" applyFont="1" applyFill="1" applyBorder="1" applyAlignment="1" applyProtection="1">
      <alignment vertical="top" wrapText="1"/>
      <protection locked="0"/>
    </xf>
    <xf numFmtId="0" fontId="3" fillId="3" borderId="0" xfId="0" applyFont="1" applyFill="1"/>
    <xf numFmtId="165" fontId="4" fillId="3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vertical="top" wrapText="1"/>
    </xf>
    <xf numFmtId="0" fontId="15" fillId="3" borderId="1" xfId="0" applyNumberFormat="1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>
      <alignment horizontal="center" vertical="top" wrapText="1"/>
    </xf>
    <xf numFmtId="2" fontId="3" fillId="0" borderId="0" xfId="0" applyNumberFormat="1" applyFont="1" applyFill="1"/>
    <xf numFmtId="0" fontId="3" fillId="4" borderId="1" xfId="0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3" fillId="4" borderId="2" xfId="0" applyNumberFormat="1" applyFont="1" applyFill="1" applyBorder="1" applyAlignment="1">
      <alignment horizontal="center" vertical="top"/>
    </xf>
    <xf numFmtId="0" fontId="3" fillId="4" borderId="1" xfId="0" applyFont="1" applyFill="1" applyBorder="1" applyAlignment="1">
      <alignment wrapText="1"/>
    </xf>
    <xf numFmtId="165" fontId="3" fillId="4" borderId="1" xfId="0" applyNumberFormat="1" applyFont="1" applyFill="1" applyBorder="1" applyAlignment="1">
      <alignment horizontal="center" vertical="center"/>
    </xf>
    <xf numFmtId="0" fontId="8" fillId="4" borderId="0" xfId="0" applyFont="1" applyFill="1"/>
    <xf numFmtId="0" fontId="3" fillId="4" borderId="0" xfId="0" applyFont="1" applyFill="1"/>
    <xf numFmtId="0" fontId="0" fillId="0" borderId="0" xfId="0" applyFont="1" applyFill="1"/>
    <xf numFmtId="167" fontId="3" fillId="0" borderId="0" xfId="0" applyNumberFormat="1" applyFont="1" applyFill="1"/>
    <xf numFmtId="1" fontId="3" fillId="0" borderId="0" xfId="0" applyNumberFormat="1" applyFont="1" applyFill="1"/>
    <xf numFmtId="0" fontId="15" fillId="0" borderId="1" xfId="0" applyNumberFormat="1" applyFont="1" applyFill="1" applyBorder="1" applyAlignment="1">
      <alignment vertical="top" wrapText="1"/>
    </xf>
    <xf numFmtId="0" fontId="15" fillId="0" borderId="1" xfId="0" quotePrefix="1" applyFont="1" applyFill="1" applyBorder="1" applyAlignment="1">
      <alignment horizontal="left" vertical="top" wrapText="1"/>
    </xf>
    <xf numFmtId="167" fontId="3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wrapText="1"/>
    </xf>
    <xf numFmtId="0" fontId="7" fillId="0" borderId="0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49" fontId="3" fillId="0" borderId="4" xfId="3" applyNumberFormat="1" applyFont="1" applyFill="1" applyBorder="1" applyAlignment="1">
      <alignment horizontal="center" vertical="center" textRotation="90" wrapText="1"/>
    </xf>
    <xf numFmtId="49" fontId="3" fillId="0" borderId="5" xfId="3" applyNumberFormat="1" applyFont="1" applyFill="1" applyBorder="1" applyAlignment="1">
      <alignment horizontal="center" vertical="center" textRotation="90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/>
    <xf numFmtId="0" fontId="3" fillId="0" borderId="3" xfId="0" applyFont="1" applyFill="1" applyBorder="1"/>
  </cellXfs>
  <cellStyles count="4">
    <cellStyle name="Normal" xfId="1" xr:uid="{00000000-0005-0000-0000-000000000000}"/>
    <cellStyle name="Обычный" xfId="0" builtinId="0"/>
    <cellStyle name="Стиль 1" xfId="2" xr:uid="{00000000-0005-0000-0000-000002000000}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07"/>
  <sheetViews>
    <sheetView tabSelected="1" view="pageBreakPreview" topLeftCell="D76" zoomScale="85" zoomScaleSheetLayoutView="85" workbookViewId="0">
      <selection activeCell="D101" sqref="D101"/>
    </sheetView>
  </sheetViews>
  <sheetFormatPr defaultRowHeight="15.75" x14ac:dyDescent="0.25"/>
  <cols>
    <col min="1" max="1" width="9.140625" style="6" hidden="1" customWidth="1"/>
    <col min="2" max="3" width="0" style="6" hidden="1" customWidth="1"/>
    <col min="4" max="4" width="4" style="6" customWidth="1"/>
    <col min="5" max="5" width="6" style="6" customWidth="1"/>
    <col min="6" max="6" width="2.28515625" style="6" customWidth="1"/>
    <col min="7" max="11" width="8.7109375" style="6" bestFit="1" customWidth="1"/>
    <col min="12" max="12" width="6.42578125" style="6" customWidth="1"/>
    <col min="13" max="13" width="60.42578125" style="6" customWidth="1"/>
    <col min="14" max="14" width="17" style="18" customWidth="1"/>
    <col min="15" max="15" width="16.28515625" style="6" customWidth="1"/>
    <col min="16" max="16" width="17.140625" style="6" customWidth="1"/>
    <col min="17" max="17" width="20.85546875" style="19" customWidth="1"/>
    <col min="18" max="18" width="23.42578125" style="6" customWidth="1"/>
    <col min="19" max="19" width="31" style="6" customWidth="1"/>
    <col min="20" max="16384" width="9.140625" style="6"/>
  </cols>
  <sheetData>
    <row r="1" spans="4:19" ht="18.75" x14ac:dyDescent="0.3">
      <c r="D1" s="39"/>
      <c r="E1" s="40"/>
      <c r="F1" s="35"/>
      <c r="G1" s="36"/>
      <c r="H1" s="37"/>
      <c r="I1"/>
      <c r="J1"/>
      <c r="P1" s="36"/>
    </row>
    <row r="2" spans="4:19" ht="15.75" customHeight="1" x14ac:dyDescent="0.3">
      <c r="D2" s="39"/>
      <c r="E2" s="41"/>
      <c r="H2" s="38"/>
      <c r="I2" s="38"/>
      <c r="J2" s="38"/>
      <c r="K2" s="38"/>
      <c r="M2" s="79" t="s">
        <v>165</v>
      </c>
      <c r="N2" s="79"/>
      <c r="O2" s="79"/>
      <c r="P2" s="79"/>
    </row>
    <row r="3" spans="4:19" ht="18.75" x14ac:dyDescent="0.3">
      <c r="D3" s="39"/>
      <c r="E3" s="42"/>
      <c r="G3" s="43"/>
      <c r="I3" s="38"/>
      <c r="J3" s="38"/>
      <c r="K3" s="38"/>
      <c r="M3" s="85" t="s">
        <v>166</v>
      </c>
      <c r="N3" s="85"/>
      <c r="O3" s="85"/>
      <c r="P3" s="85"/>
    </row>
    <row r="4" spans="4:19" ht="15.75" customHeight="1" x14ac:dyDescent="0.3">
      <c r="D4" s="44"/>
      <c r="E4" s="45"/>
      <c r="G4" s="27"/>
      <c r="H4" s="27"/>
      <c r="I4" s="27"/>
      <c r="J4" s="27"/>
      <c r="K4" s="83" t="s">
        <v>167</v>
      </c>
      <c r="L4" s="83"/>
      <c r="M4" s="83"/>
      <c r="N4" s="83"/>
      <c r="O4" s="83"/>
      <c r="P4" s="83"/>
    </row>
    <row r="5" spans="4:19" ht="18.75" customHeight="1" x14ac:dyDescent="0.25">
      <c r="M5" s="84" t="s">
        <v>174</v>
      </c>
      <c r="N5" s="84"/>
      <c r="O5" s="84"/>
      <c r="P5" s="84"/>
      <c r="Q5" s="21"/>
      <c r="R5" s="22"/>
      <c r="S5" s="22"/>
    </row>
    <row r="6" spans="4:19" ht="18.75" x14ac:dyDescent="0.3">
      <c r="M6" s="20"/>
      <c r="N6" s="65"/>
      <c r="O6" s="65"/>
      <c r="P6" s="65"/>
      <c r="Q6" s="21"/>
      <c r="R6" s="22"/>
      <c r="S6" s="22"/>
    </row>
    <row r="7" spans="4:19" ht="18.75" x14ac:dyDescent="0.3">
      <c r="M7" s="20"/>
      <c r="N7" s="65"/>
      <c r="O7" s="65"/>
      <c r="P7" s="65"/>
      <c r="Q7" s="21"/>
      <c r="R7" s="22"/>
      <c r="S7" s="22"/>
    </row>
    <row r="8" spans="4:19" ht="24" customHeight="1" x14ac:dyDescent="0.25">
      <c r="F8" s="80" t="s">
        <v>171</v>
      </c>
      <c r="G8" s="80"/>
      <c r="H8" s="80"/>
      <c r="I8" s="80"/>
      <c r="J8" s="80"/>
      <c r="K8" s="80"/>
      <c r="L8" s="80"/>
      <c r="M8" s="80"/>
      <c r="N8" s="80"/>
      <c r="O8" s="80"/>
      <c r="P8" s="80"/>
    </row>
    <row r="9" spans="4:19" ht="22.5" customHeight="1" x14ac:dyDescent="0.25">
      <c r="M9" s="5"/>
      <c r="N9" s="5"/>
      <c r="P9" s="7" t="s">
        <v>78</v>
      </c>
    </row>
    <row r="10" spans="4:19" ht="16.5" customHeight="1" x14ac:dyDescent="0.25">
      <c r="D10" s="88" t="s">
        <v>4</v>
      </c>
      <c r="E10" s="90" t="s">
        <v>29</v>
      </c>
      <c r="F10" s="91"/>
      <c r="G10" s="91"/>
      <c r="H10" s="91"/>
      <c r="I10" s="91"/>
      <c r="J10" s="91"/>
      <c r="K10" s="91"/>
      <c r="L10" s="92"/>
      <c r="M10" s="81" t="s">
        <v>28</v>
      </c>
      <c r="N10" s="87" t="s">
        <v>172</v>
      </c>
      <c r="O10" s="87" t="s">
        <v>168</v>
      </c>
      <c r="P10" s="87" t="s">
        <v>173</v>
      </c>
    </row>
    <row r="11" spans="4:19" ht="146.25" customHeight="1" x14ac:dyDescent="0.25">
      <c r="D11" s="89"/>
      <c r="E11" s="2" t="s">
        <v>5</v>
      </c>
      <c r="F11" s="2" t="s">
        <v>6</v>
      </c>
      <c r="G11" s="2" t="s">
        <v>7</v>
      </c>
      <c r="H11" s="2" t="s">
        <v>8</v>
      </c>
      <c r="I11" s="2" t="s">
        <v>9</v>
      </c>
      <c r="J11" s="2" t="s">
        <v>10</v>
      </c>
      <c r="K11" s="2" t="s">
        <v>11</v>
      </c>
      <c r="L11" s="2" t="s">
        <v>12</v>
      </c>
      <c r="M11" s="82"/>
      <c r="N11" s="87"/>
      <c r="O11" s="87"/>
      <c r="P11" s="87"/>
    </row>
    <row r="12" spans="4:19" x14ac:dyDescent="0.25">
      <c r="D12" s="23"/>
      <c r="E12" s="8">
        <v>1</v>
      </c>
      <c r="F12" s="8">
        <v>2</v>
      </c>
      <c r="G12" s="8">
        <v>3</v>
      </c>
      <c r="H12" s="8">
        <v>4</v>
      </c>
      <c r="I12" s="8">
        <v>5</v>
      </c>
      <c r="J12" s="8">
        <v>6</v>
      </c>
      <c r="K12" s="8">
        <v>7</v>
      </c>
      <c r="L12" s="8">
        <v>8</v>
      </c>
      <c r="M12" s="8">
        <v>9</v>
      </c>
      <c r="N12" s="8">
        <v>10</v>
      </c>
      <c r="O12" s="8">
        <v>11</v>
      </c>
      <c r="P12" s="8">
        <v>12</v>
      </c>
    </row>
    <row r="13" spans="4:19" x14ac:dyDescent="0.25">
      <c r="D13" s="24">
        <v>1</v>
      </c>
      <c r="E13" s="11" t="s">
        <v>30</v>
      </c>
      <c r="F13" s="11" t="s">
        <v>13</v>
      </c>
      <c r="G13" s="11" t="s">
        <v>14</v>
      </c>
      <c r="H13" s="11" t="s">
        <v>14</v>
      </c>
      <c r="I13" s="11" t="s">
        <v>30</v>
      </c>
      <c r="J13" s="11" t="s">
        <v>14</v>
      </c>
      <c r="K13" s="11" t="s">
        <v>18</v>
      </c>
      <c r="L13" s="12" t="s">
        <v>30</v>
      </c>
      <c r="M13" s="1" t="s">
        <v>38</v>
      </c>
      <c r="N13" s="62">
        <f>N14+N21+N30+N38+N43+N59+N52+N56</f>
        <v>29818.894</v>
      </c>
      <c r="O13" s="62">
        <f t="shared" ref="O13:P13" si="0">O14+O21+O30+O38+O43+O59+O52+O56</f>
        <v>30721.784</v>
      </c>
      <c r="P13" s="62">
        <f t="shared" si="0"/>
        <v>31889.544499999996</v>
      </c>
    </row>
    <row r="14" spans="4:19" x14ac:dyDescent="0.25">
      <c r="D14" s="53">
        <v>2</v>
      </c>
      <c r="E14" s="57" t="s">
        <v>31</v>
      </c>
      <c r="F14" s="57" t="s">
        <v>13</v>
      </c>
      <c r="G14" s="57" t="s">
        <v>15</v>
      </c>
      <c r="H14" s="57" t="s">
        <v>14</v>
      </c>
      <c r="I14" s="57" t="s">
        <v>30</v>
      </c>
      <c r="J14" s="57" t="s">
        <v>14</v>
      </c>
      <c r="K14" s="57" t="s">
        <v>18</v>
      </c>
      <c r="L14" s="58" t="s">
        <v>30</v>
      </c>
      <c r="M14" s="59" t="s">
        <v>32</v>
      </c>
      <c r="N14" s="61">
        <f>N15</f>
        <v>14536</v>
      </c>
      <c r="O14" s="61">
        <f>O15</f>
        <v>15117.4</v>
      </c>
      <c r="P14" s="61">
        <f>P15</f>
        <v>15722.040499999999</v>
      </c>
    </row>
    <row r="15" spans="4:19" x14ac:dyDescent="0.25">
      <c r="D15" s="24">
        <v>3</v>
      </c>
      <c r="E15" s="11" t="s">
        <v>31</v>
      </c>
      <c r="F15" s="11" t="s">
        <v>13</v>
      </c>
      <c r="G15" s="11" t="s">
        <v>15</v>
      </c>
      <c r="H15" s="11" t="s">
        <v>20</v>
      </c>
      <c r="I15" s="11" t="s">
        <v>30</v>
      </c>
      <c r="J15" s="11" t="s">
        <v>15</v>
      </c>
      <c r="K15" s="11" t="s">
        <v>18</v>
      </c>
      <c r="L15" s="12" t="s">
        <v>19</v>
      </c>
      <c r="M15" s="3" t="s">
        <v>33</v>
      </c>
      <c r="N15" s="13">
        <f>N16+N17+N18+N19</f>
        <v>14536</v>
      </c>
      <c r="O15" s="13">
        <f>O16+O17+O18+O19</f>
        <v>15117.4</v>
      </c>
      <c r="P15" s="13">
        <f t="shared" ref="P15" si="1">P16+P17+P18+P19</f>
        <v>15722.040499999999</v>
      </c>
    </row>
    <row r="16" spans="4:19" ht="105" x14ac:dyDescent="0.25">
      <c r="D16" s="24">
        <v>4</v>
      </c>
      <c r="E16" s="11" t="s">
        <v>31</v>
      </c>
      <c r="F16" s="11" t="s">
        <v>13</v>
      </c>
      <c r="G16" s="11" t="s">
        <v>15</v>
      </c>
      <c r="H16" s="11" t="s">
        <v>20</v>
      </c>
      <c r="I16" s="11" t="s">
        <v>21</v>
      </c>
      <c r="J16" s="11" t="s">
        <v>15</v>
      </c>
      <c r="K16" s="11" t="s">
        <v>18</v>
      </c>
      <c r="L16" s="12" t="s">
        <v>19</v>
      </c>
      <c r="M16" s="77" t="s">
        <v>169</v>
      </c>
      <c r="N16" s="13">
        <v>14295.5</v>
      </c>
      <c r="O16" s="13">
        <v>14866.76</v>
      </c>
      <c r="P16" s="13">
        <v>15464.034</v>
      </c>
      <c r="Q16" s="31"/>
    </row>
    <row r="17" spans="1:16" ht="126" x14ac:dyDescent="0.25">
      <c r="D17" s="24">
        <v>5</v>
      </c>
      <c r="E17" s="11" t="s">
        <v>31</v>
      </c>
      <c r="F17" s="11" t="s">
        <v>13</v>
      </c>
      <c r="G17" s="11" t="s">
        <v>15</v>
      </c>
      <c r="H17" s="11" t="s">
        <v>20</v>
      </c>
      <c r="I17" s="11" t="s">
        <v>22</v>
      </c>
      <c r="J17" s="11" t="s">
        <v>15</v>
      </c>
      <c r="K17" s="11" t="s">
        <v>18</v>
      </c>
      <c r="L17" s="12" t="s">
        <v>19</v>
      </c>
      <c r="M17" s="3" t="s">
        <v>59</v>
      </c>
      <c r="N17" s="13">
        <v>20</v>
      </c>
      <c r="O17" s="13">
        <v>20</v>
      </c>
      <c r="P17" s="13">
        <v>20</v>
      </c>
    </row>
    <row r="18" spans="1:16" ht="51" customHeight="1" x14ac:dyDescent="0.25">
      <c r="D18" s="24">
        <v>6</v>
      </c>
      <c r="E18" s="11" t="s">
        <v>31</v>
      </c>
      <c r="F18" s="11" t="s">
        <v>13</v>
      </c>
      <c r="G18" s="11" t="s">
        <v>15</v>
      </c>
      <c r="H18" s="11" t="s">
        <v>20</v>
      </c>
      <c r="I18" s="11" t="s">
        <v>23</v>
      </c>
      <c r="J18" s="11" t="s">
        <v>15</v>
      </c>
      <c r="K18" s="11" t="s">
        <v>18</v>
      </c>
      <c r="L18" s="12" t="s">
        <v>19</v>
      </c>
      <c r="M18" s="25" t="s">
        <v>42</v>
      </c>
      <c r="N18" s="13">
        <v>45</v>
      </c>
      <c r="O18" s="13">
        <v>45</v>
      </c>
      <c r="P18" s="13">
        <v>45</v>
      </c>
    </row>
    <row r="19" spans="1:16" ht="120" x14ac:dyDescent="0.25">
      <c r="D19" s="24">
        <v>7</v>
      </c>
      <c r="E19" s="11" t="s">
        <v>31</v>
      </c>
      <c r="F19" s="11" t="s">
        <v>13</v>
      </c>
      <c r="G19" s="11" t="s">
        <v>15</v>
      </c>
      <c r="H19" s="11" t="s">
        <v>20</v>
      </c>
      <c r="I19" s="11" t="s">
        <v>150</v>
      </c>
      <c r="J19" s="11" t="s">
        <v>15</v>
      </c>
      <c r="K19" s="11" t="s">
        <v>18</v>
      </c>
      <c r="L19" s="12" t="s">
        <v>19</v>
      </c>
      <c r="M19" s="78" t="s">
        <v>170</v>
      </c>
      <c r="N19" s="13">
        <v>175.5</v>
      </c>
      <c r="O19" s="13">
        <v>185.64</v>
      </c>
      <c r="P19" s="13">
        <v>193.00649999999999</v>
      </c>
    </row>
    <row r="20" spans="1:16" ht="51" customHeight="1" x14ac:dyDescent="0.25">
      <c r="D20" s="53">
        <v>8</v>
      </c>
      <c r="E20" s="54" t="s">
        <v>30</v>
      </c>
      <c r="F20" s="54" t="s">
        <v>13</v>
      </c>
      <c r="G20" s="54" t="s">
        <v>40</v>
      </c>
      <c r="H20" s="54" t="s">
        <v>14</v>
      </c>
      <c r="I20" s="54" t="s">
        <v>30</v>
      </c>
      <c r="J20" s="54" t="s">
        <v>14</v>
      </c>
      <c r="K20" s="54" t="s">
        <v>18</v>
      </c>
      <c r="L20" s="55" t="s">
        <v>30</v>
      </c>
      <c r="M20" s="56" t="s">
        <v>115</v>
      </c>
      <c r="N20" s="61">
        <f>N21</f>
        <v>701.1</v>
      </c>
      <c r="O20" s="61">
        <f t="shared" ref="O20:P20" si="2">O21</f>
        <v>737.46</v>
      </c>
      <c r="P20" s="61">
        <f t="shared" si="2"/>
        <v>1013.5499999999998</v>
      </c>
    </row>
    <row r="21" spans="1:16" x14ac:dyDescent="0.25">
      <c r="D21" s="24">
        <v>9</v>
      </c>
      <c r="E21" s="11" t="s">
        <v>31</v>
      </c>
      <c r="F21" s="11" t="s">
        <v>13</v>
      </c>
      <c r="G21" s="11" t="s">
        <v>40</v>
      </c>
      <c r="H21" s="11" t="s">
        <v>20</v>
      </c>
      <c r="I21" s="11" t="s">
        <v>30</v>
      </c>
      <c r="J21" s="11" t="s">
        <v>15</v>
      </c>
      <c r="K21" s="11" t="s">
        <v>18</v>
      </c>
      <c r="L21" s="12" t="s">
        <v>19</v>
      </c>
      <c r="M21" s="33" t="s">
        <v>48</v>
      </c>
      <c r="N21" s="13">
        <f>N22+N24+N26+N28</f>
        <v>701.1</v>
      </c>
      <c r="O21" s="13">
        <f t="shared" ref="O21:P21" si="3">O22+O24+O26+O28</f>
        <v>737.46</v>
      </c>
      <c r="P21" s="13">
        <f t="shared" si="3"/>
        <v>1013.5499999999998</v>
      </c>
    </row>
    <row r="22" spans="1:16" ht="78.75" x14ac:dyDescent="0.25">
      <c r="D22" s="24">
        <v>10</v>
      </c>
      <c r="E22" s="11" t="s">
        <v>31</v>
      </c>
      <c r="F22" s="11" t="s">
        <v>13</v>
      </c>
      <c r="G22" s="11" t="s">
        <v>40</v>
      </c>
      <c r="H22" s="11" t="s">
        <v>20</v>
      </c>
      <c r="I22" s="11" t="s">
        <v>44</v>
      </c>
      <c r="J22" s="11" t="s">
        <v>15</v>
      </c>
      <c r="K22" s="11" t="s">
        <v>18</v>
      </c>
      <c r="L22" s="12" t="s">
        <v>19</v>
      </c>
      <c r="M22" s="26" t="s">
        <v>60</v>
      </c>
      <c r="N22" s="13">
        <f>N23</f>
        <v>366.39</v>
      </c>
      <c r="O22" s="13">
        <f t="shared" ref="O22:P22" si="4">O23</f>
        <v>388.04</v>
      </c>
      <c r="P22" s="13">
        <f t="shared" si="4"/>
        <v>533.55999999999995</v>
      </c>
    </row>
    <row r="23" spans="1:16" ht="126" x14ac:dyDescent="0.25">
      <c r="D23" s="24">
        <v>11</v>
      </c>
      <c r="E23" s="11" t="s">
        <v>31</v>
      </c>
      <c r="F23" s="11" t="s">
        <v>13</v>
      </c>
      <c r="G23" s="11" t="s">
        <v>40</v>
      </c>
      <c r="H23" s="11" t="s">
        <v>20</v>
      </c>
      <c r="I23" s="11" t="s">
        <v>80</v>
      </c>
      <c r="J23" s="11" t="s">
        <v>15</v>
      </c>
      <c r="K23" s="11" t="s">
        <v>18</v>
      </c>
      <c r="L23" s="12" t="s">
        <v>19</v>
      </c>
      <c r="M23" s="26" t="s">
        <v>81</v>
      </c>
      <c r="N23" s="13">
        <v>366.39</v>
      </c>
      <c r="O23" s="13">
        <v>388.04</v>
      </c>
      <c r="P23" s="13">
        <v>533.55999999999995</v>
      </c>
    </row>
    <row r="24" spans="1:16" ht="95.25" customHeight="1" x14ac:dyDescent="0.25">
      <c r="D24" s="24">
        <v>12</v>
      </c>
      <c r="E24" s="11" t="s">
        <v>31</v>
      </c>
      <c r="F24" s="11" t="s">
        <v>13</v>
      </c>
      <c r="G24" s="11" t="s">
        <v>40</v>
      </c>
      <c r="H24" s="11" t="s">
        <v>20</v>
      </c>
      <c r="I24" s="11" t="s">
        <v>45</v>
      </c>
      <c r="J24" s="11" t="s">
        <v>15</v>
      </c>
      <c r="K24" s="11" t="s">
        <v>18</v>
      </c>
      <c r="L24" s="12" t="s">
        <v>19</v>
      </c>
      <c r="M24" s="26" t="s">
        <v>61</v>
      </c>
      <c r="N24" s="13">
        <f>N25</f>
        <v>2.0099999999999998</v>
      </c>
      <c r="O24" s="13">
        <f t="shared" ref="O24:P24" si="5">O25</f>
        <v>2.0099999999999998</v>
      </c>
      <c r="P24" s="13">
        <f t="shared" si="5"/>
        <v>2.75</v>
      </c>
    </row>
    <row r="25" spans="1:16" ht="141.75" x14ac:dyDescent="0.25">
      <c r="D25" s="24">
        <v>13</v>
      </c>
      <c r="E25" s="11" t="s">
        <v>31</v>
      </c>
      <c r="F25" s="11" t="s">
        <v>13</v>
      </c>
      <c r="G25" s="11" t="s">
        <v>40</v>
      </c>
      <c r="H25" s="11" t="s">
        <v>20</v>
      </c>
      <c r="I25" s="11" t="s">
        <v>82</v>
      </c>
      <c r="J25" s="11" t="s">
        <v>15</v>
      </c>
      <c r="K25" s="11" t="s">
        <v>18</v>
      </c>
      <c r="L25" s="12" t="s">
        <v>19</v>
      </c>
      <c r="M25" s="26" t="s">
        <v>83</v>
      </c>
      <c r="N25" s="13">
        <v>2.0099999999999998</v>
      </c>
      <c r="O25" s="13">
        <v>2.0099999999999998</v>
      </c>
      <c r="P25" s="13">
        <v>2.75</v>
      </c>
    </row>
    <row r="26" spans="1:16" ht="78.75" x14ac:dyDescent="0.25">
      <c r="D26" s="24">
        <v>14</v>
      </c>
      <c r="E26" s="11" t="s">
        <v>31</v>
      </c>
      <c r="F26" s="11" t="s">
        <v>13</v>
      </c>
      <c r="G26" s="11" t="s">
        <v>40</v>
      </c>
      <c r="H26" s="11" t="s">
        <v>20</v>
      </c>
      <c r="I26" s="11" t="s">
        <v>46</v>
      </c>
      <c r="J26" s="11" t="s">
        <v>15</v>
      </c>
      <c r="K26" s="11" t="s">
        <v>18</v>
      </c>
      <c r="L26" s="12" t="s">
        <v>19</v>
      </c>
      <c r="M26" s="26" t="s">
        <v>62</v>
      </c>
      <c r="N26" s="13">
        <f>N27</f>
        <v>376.8</v>
      </c>
      <c r="O26" s="13">
        <f>O27</f>
        <v>406.72</v>
      </c>
      <c r="P26" s="13">
        <f>P27</f>
        <v>558.16</v>
      </c>
    </row>
    <row r="27" spans="1:16" ht="126" x14ac:dyDescent="0.25">
      <c r="D27" s="24">
        <v>15</v>
      </c>
      <c r="E27" s="11" t="s">
        <v>31</v>
      </c>
      <c r="F27" s="11" t="s">
        <v>13</v>
      </c>
      <c r="G27" s="11" t="s">
        <v>40</v>
      </c>
      <c r="H27" s="11" t="s">
        <v>20</v>
      </c>
      <c r="I27" s="11" t="s">
        <v>84</v>
      </c>
      <c r="J27" s="11" t="s">
        <v>15</v>
      </c>
      <c r="K27" s="11" t="s">
        <v>18</v>
      </c>
      <c r="L27" s="12" t="s">
        <v>19</v>
      </c>
      <c r="M27" s="26" t="s">
        <v>85</v>
      </c>
      <c r="N27" s="13">
        <v>376.8</v>
      </c>
      <c r="O27" s="13">
        <v>406.72</v>
      </c>
      <c r="P27" s="13">
        <v>558.16</v>
      </c>
    </row>
    <row r="28" spans="1:16" ht="78.75" x14ac:dyDescent="0.25">
      <c r="D28" s="24">
        <v>16</v>
      </c>
      <c r="E28" s="11" t="s">
        <v>31</v>
      </c>
      <c r="F28" s="11" t="s">
        <v>13</v>
      </c>
      <c r="G28" s="11" t="s">
        <v>40</v>
      </c>
      <c r="H28" s="11" t="s">
        <v>20</v>
      </c>
      <c r="I28" s="11" t="s">
        <v>47</v>
      </c>
      <c r="J28" s="11" t="s">
        <v>15</v>
      </c>
      <c r="K28" s="11" t="s">
        <v>18</v>
      </c>
      <c r="L28" s="12" t="s">
        <v>19</v>
      </c>
      <c r="M28" s="26" t="s">
        <v>63</v>
      </c>
      <c r="N28" s="13">
        <f>N29</f>
        <v>-44.1</v>
      </c>
      <c r="O28" s="13">
        <f>O29</f>
        <v>-59.31</v>
      </c>
      <c r="P28" s="13">
        <f>P29</f>
        <v>-80.92</v>
      </c>
    </row>
    <row r="29" spans="1:16" ht="133.5" customHeight="1" x14ac:dyDescent="0.25">
      <c r="D29" s="24">
        <v>17</v>
      </c>
      <c r="E29" s="11" t="s">
        <v>31</v>
      </c>
      <c r="F29" s="11" t="s">
        <v>13</v>
      </c>
      <c r="G29" s="11" t="s">
        <v>40</v>
      </c>
      <c r="H29" s="11" t="s">
        <v>20</v>
      </c>
      <c r="I29" s="11" t="s">
        <v>86</v>
      </c>
      <c r="J29" s="11" t="s">
        <v>15</v>
      </c>
      <c r="K29" s="11" t="s">
        <v>18</v>
      </c>
      <c r="L29" s="12" t="s">
        <v>19</v>
      </c>
      <c r="M29" s="26" t="s">
        <v>87</v>
      </c>
      <c r="N29" s="13">
        <v>-44.1</v>
      </c>
      <c r="O29" s="13">
        <v>-59.31</v>
      </c>
      <c r="P29" s="13">
        <v>-80.92</v>
      </c>
    </row>
    <row r="30" spans="1:16" x14ac:dyDescent="0.25">
      <c r="A30" s="60"/>
      <c r="B30" s="60"/>
      <c r="C30" s="60"/>
      <c r="D30" s="53">
        <v>18</v>
      </c>
      <c r="E30" s="57" t="s">
        <v>30</v>
      </c>
      <c r="F30" s="57" t="s">
        <v>13</v>
      </c>
      <c r="G30" s="57" t="s">
        <v>27</v>
      </c>
      <c r="H30" s="57" t="s">
        <v>14</v>
      </c>
      <c r="I30" s="57" t="s">
        <v>30</v>
      </c>
      <c r="J30" s="57" t="s">
        <v>14</v>
      </c>
      <c r="K30" s="57" t="s">
        <v>18</v>
      </c>
      <c r="L30" s="58" t="s">
        <v>30</v>
      </c>
      <c r="M30" s="59" t="s">
        <v>0</v>
      </c>
      <c r="N30" s="61">
        <f>N31+N33</f>
        <v>3942</v>
      </c>
      <c r="O30" s="61">
        <f>O31+O33</f>
        <v>3983.1</v>
      </c>
      <c r="P30" s="61">
        <f>P31+P33</f>
        <v>4025.8599999999997</v>
      </c>
    </row>
    <row r="31" spans="1:16" x14ac:dyDescent="0.25">
      <c r="D31" s="24">
        <v>19</v>
      </c>
      <c r="E31" s="11" t="s">
        <v>31</v>
      </c>
      <c r="F31" s="11" t="s">
        <v>13</v>
      </c>
      <c r="G31" s="11" t="s">
        <v>27</v>
      </c>
      <c r="H31" s="11" t="s">
        <v>15</v>
      </c>
      <c r="I31" s="11" t="s">
        <v>30</v>
      </c>
      <c r="J31" s="11" t="s">
        <v>14</v>
      </c>
      <c r="K31" s="11" t="s">
        <v>18</v>
      </c>
      <c r="L31" s="12" t="s">
        <v>19</v>
      </c>
      <c r="M31" s="3" t="s">
        <v>1</v>
      </c>
      <c r="N31" s="13">
        <f>N32</f>
        <v>910</v>
      </c>
      <c r="O31" s="13">
        <f t="shared" ref="O31:P31" si="6">O32</f>
        <v>946.4</v>
      </c>
      <c r="P31" s="13">
        <f t="shared" si="6"/>
        <v>984.26</v>
      </c>
    </row>
    <row r="32" spans="1:16" ht="47.25" x14ac:dyDescent="0.25">
      <c r="D32" s="24">
        <v>20</v>
      </c>
      <c r="E32" s="11" t="s">
        <v>31</v>
      </c>
      <c r="F32" s="11" t="s">
        <v>13</v>
      </c>
      <c r="G32" s="11" t="s">
        <v>27</v>
      </c>
      <c r="H32" s="11" t="s">
        <v>15</v>
      </c>
      <c r="I32" s="11" t="s">
        <v>23</v>
      </c>
      <c r="J32" s="11" t="s">
        <v>25</v>
      </c>
      <c r="K32" s="11" t="s">
        <v>18</v>
      </c>
      <c r="L32" s="12" t="s">
        <v>19</v>
      </c>
      <c r="M32" s="3" t="s">
        <v>64</v>
      </c>
      <c r="N32" s="13">
        <v>910</v>
      </c>
      <c r="O32" s="13">
        <v>946.4</v>
      </c>
      <c r="P32" s="13">
        <v>984.26</v>
      </c>
    </row>
    <row r="33" spans="4:19" x14ac:dyDescent="0.25">
      <c r="D33" s="24">
        <v>21</v>
      </c>
      <c r="E33" s="11" t="s">
        <v>31</v>
      </c>
      <c r="F33" s="11" t="s">
        <v>13</v>
      </c>
      <c r="G33" s="11" t="s">
        <v>27</v>
      </c>
      <c r="H33" s="11" t="s">
        <v>27</v>
      </c>
      <c r="I33" s="11" t="s">
        <v>30</v>
      </c>
      <c r="J33" s="11" t="s">
        <v>14</v>
      </c>
      <c r="K33" s="11" t="s">
        <v>18</v>
      </c>
      <c r="L33" s="12" t="s">
        <v>19</v>
      </c>
      <c r="M33" s="3" t="s">
        <v>2</v>
      </c>
      <c r="N33" s="13">
        <f>N34+N36</f>
        <v>3032</v>
      </c>
      <c r="O33" s="13">
        <f t="shared" ref="O33:P33" si="7">O34+O36</f>
        <v>3036.7</v>
      </c>
      <c r="P33" s="13">
        <f t="shared" si="7"/>
        <v>3041.6</v>
      </c>
    </row>
    <row r="34" spans="4:19" x14ac:dyDescent="0.25">
      <c r="D34" s="24">
        <v>22</v>
      </c>
      <c r="E34" s="11" t="s">
        <v>31</v>
      </c>
      <c r="F34" s="11" t="s">
        <v>13</v>
      </c>
      <c r="G34" s="11" t="s">
        <v>27</v>
      </c>
      <c r="H34" s="11" t="s">
        <v>27</v>
      </c>
      <c r="I34" s="11" t="s">
        <v>23</v>
      </c>
      <c r="J34" s="11" t="s">
        <v>14</v>
      </c>
      <c r="K34" s="11" t="s">
        <v>18</v>
      </c>
      <c r="L34" s="12" t="s">
        <v>19</v>
      </c>
      <c r="M34" s="3" t="s">
        <v>88</v>
      </c>
      <c r="N34" s="13">
        <f>N35</f>
        <v>2914</v>
      </c>
      <c r="O34" s="13">
        <f t="shared" ref="O34:P34" si="8">O35</f>
        <v>2914</v>
      </c>
      <c r="P34" s="13">
        <f t="shared" si="8"/>
        <v>2914</v>
      </c>
    </row>
    <row r="35" spans="4:19" ht="31.5" x14ac:dyDescent="0.25">
      <c r="D35" s="24">
        <v>23</v>
      </c>
      <c r="E35" s="11" t="s">
        <v>31</v>
      </c>
      <c r="F35" s="11" t="s">
        <v>13</v>
      </c>
      <c r="G35" s="11" t="s">
        <v>27</v>
      </c>
      <c r="H35" s="11" t="s">
        <v>27</v>
      </c>
      <c r="I35" s="11" t="s">
        <v>52</v>
      </c>
      <c r="J35" s="11" t="s">
        <v>25</v>
      </c>
      <c r="K35" s="11" t="s">
        <v>18</v>
      </c>
      <c r="L35" s="12" t="s">
        <v>19</v>
      </c>
      <c r="M35" s="3" t="s">
        <v>65</v>
      </c>
      <c r="N35" s="13">
        <v>2914</v>
      </c>
      <c r="O35" s="13">
        <v>2914</v>
      </c>
      <c r="P35" s="13">
        <v>2914</v>
      </c>
    </row>
    <row r="36" spans="4:19" x14ac:dyDescent="0.25">
      <c r="D36" s="24">
        <v>24</v>
      </c>
      <c r="E36" s="34" t="s">
        <v>31</v>
      </c>
      <c r="F36" s="34" t="s">
        <v>13</v>
      </c>
      <c r="G36" s="34" t="s">
        <v>27</v>
      </c>
      <c r="H36" s="34" t="s">
        <v>27</v>
      </c>
      <c r="I36" s="34" t="s">
        <v>118</v>
      </c>
      <c r="J36" s="34" t="s">
        <v>25</v>
      </c>
      <c r="K36" s="34" t="s">
        <v>18</v>
      </c>
      <c r="L36" s="34" t="s">
        <v>19</v>
      </c>
      <c r="M36" s="3" t="s">
        <v>119</v>
      </c>
      <c r="N36" s="46">
        <f>N37</f>
        <v>118</v>
      </c>
      <c r="O36" s="46">
        <f t="shared" ref="O36:P36" si="9">O37</f>
        <v>122.7</v>
      </c>
      <c r="P36" s="46">
        <f t="shared" si="9"/>
        <v>127.6</v>
      </c>
    </row>
    <row r="37" spans="4:19" ht="47.25" x14ac:dyDescent="0.25">
      <c r="D37" s="24">
        <v>25</v>
      </c>
      <c r="E37" s="34" t="s">
        <v>31</v>
      </c>
      <c r="F37" s="34" t="s">
        <v>13</v>
      </c>
      <c r="G37" s="34" t="s">
        <v>27</v>
      </c>
      <c r="H37" s="34" t="s">
        <v>27</v>
      </c>
      <c r="I37" s="34" t="s">
        <v>120</v>
      </c>
      <c r="J37" s="34" t="s">
        <v>25</v>
      </c>
      <c r="K37" s="34" t="s">
        <v>18</v>
      </c>
      <c r="L37" s="34" t="s">
        <v>19</v>
      </c>
      <c r="M37" s="3" t="s">
        <v>121</v>
      </c>
      <c r="N37" s="13">
        <v>118</v>
      </c>
      <c r="O37" s="13">
        <v>122.7</v>
      </c>
      <c r="P37" s="13">
        <v>127.6</v>
      </c>
    </row>
    <row r="38" spans="4:19" ht="51.75" customHeight="1" x14ac:dyDescent="0.25">
      <c r="D38" s="53">
        <v>26</v>
      </c>
      <c r="E38" s="57" t="s">
        <v>30</v>
      </c>
      <c r="F38" s="57" t="s">
        <v>13</v>
      </c>
      <c r="G38" s="57" t="s">
        <v>17</v>
      </c>
      <c r="H38" s="57" t="s">
        <v>14</v>
      </c>
      <c r="I38" s="57" t="s">
        <v>30</v>
      </c>
      <c r="J38" s="57" t="s">
        <v>14</v>
      </c>
      <c r="K38" s="57" t="s">
        <v>18</v>
      </c>
      <c r="L38" s="58" t="s">
        <v>30</v>
      </c>
      <c r="M38" s="59" t="s">
        <v>34</v>
      </c>
      <c r="N38" s="61">
        <f>N39</f>
        <v>4153.2</v>
      </c>
      <c r="O38" s="61">
        <f t="shared" ref="O38:P39" si="10">O39</f>
        <v>4319.33</v>
      </c>
      <c r="P38" s="61">
        <f t="shared" si="10"/>
        <v>4492.1000000000004</v>
      </c>
    </row>
    <row r="39" spans="4:19" ht="96" customHeight="1" x14ac:dyDescent="0.25">
      <c r="D39" s="24">
        <v>27</v>
      </c>
      <c r="E39" s="11" t="s">
        <v>3</v>
      </c>
      <c r="F39" s="11" t="s">
        <v>13</v>
      </c>
      <c r="G39" s="11" t="s">
        <v>17</v>
      </c>
      <c r="H39" s="11" t="s">
        <v>16</v>
      </c>
      <c r="I39" s="11" t="s">
        <v>30</v>
      </c>
      <c r="J39" s="11" t="s">
        <v>14</v>
      </c>
      <c r="K39" s="11" t="s">
        <v>18</v>
      </c>
      <c r="L39" s="12" t="s">
        <v>30</v>
      </c>
      <c r="M39" s="28" t="s">
        <v>75</v>
      </c>
      <c r="N39" s="13">
        <f>N40</f>
        <v>4153.2</v>
      </c>
      <c r="O39" s="13">
        <f t="shared" si="10"/>
        <v>4319.33</v>
      </c>
      <c r="P39" s="13">
        <f t="shared" si="10"/>
        <v>4492.1000000000004</v>
      </c>
    </row>
    <row r="40" spans="4:19" ht="81" customHeight="1" x14ac:dyDescent="0.25">
      <c r="D40" s="24">
        <v>28</v>
      </c>
      <c r="E40" s="11" t="s">
        <v>3</v>
      </c>
      <c r="F40" s="11" t="s">
        <v>13</v>
      </c>
      <c r="G40" s="11" t="s">
        <v>17</v>
      </c>
      <c r="H40" s="11" t="s">
        <v>16</v>
      </c>
      <c r="I40" s="11" t="s">
        <v>23</v>
      </c>
      <c r="J40" s="11" t="s">
        <v>14</v>
      </c>
      <c r="K40" s="11" t="s">
        <v>18</v>
      </c>
      <c r="L40" s="12" t="s">
        <v>24</v>
      </c>
      <c r="M40" s="3" t="s">
        <v>66</v>
      </c>
      <c r="N40" s="13">
        <f>N41</f>
        <v>4153.2</v>
      </c>
      <c r="O40" s="13">
        <f>O41</f>
        <v>4319.33</v>
      </c>
      <c r="P40" s="13">
        <f>P41</f>
        <v>4492.1000000000004</v>
      </c>
    </row>
    <row r="41" spans="4:19" ht="63.75" customHeight="1" x14ac:dyDescent="0.25">
      <c r="D41" s="24">
        <v>29</v>
      </c>
      <c r="E41" s="11" t="s">
        <v>3</v>
      </c>
      <c r="F41" s="11" t="s">
        <v>13</v>
      </c>
      <c r="G41" s="11" t="s">
        <v>17</v>
      </c>
      <c r="H41" s="11" t="s">
        <v>16</v>
      </c>
      <c r="I41" s="11" t="s">
        <v>26</v>
      </c>
      <c r="J41" s="11" t="s">
        <v>25</v>
      </c>
      <c r="K41" s="11" t="s">
        <v>18</v>
      </c>
      <c r="L41" s="12" t="s">
        <v>24</v>
      </c>
      <c r="M41" s="3" t="s">
        <v>67</v>
      </c>
      <c r="N41" s="13">
        <f>N42</f>
        <v>4153.2</v>
      </c>
      <c r="O41" s="13">
        <f t="shared" ref="O41:P41" si="11">O42</f>
        <v>4319.33</v>
      </c>
      <c r="P41" s="13">
        <f t="shared" si="11"/>
        <v>4492.1000000000004</v>
      </c>
    </row>
    <row r="42" spans="4:19" ht="31.5" x14ac:dyDescent="0.25">
      <c r="D42" s="24">
        <v>30</v>
      </c>
      <c r="E42" s="11" t="s">
        <v>3</v>
      </c>
      <c r="F42" s="11" t="s">
        <v>13</v>
      </c>
      <c r="G42" s="11" t="s">
        <v>17</v>
      </c>
      <c r="H42" s="11" t="s">
        <v>16</v>
      </c>
      <c r="I42" s="11" t="s">
        <v>26</v>
      </c>
      <c r="J42" s="11" t="s">
        <v>25</v>
      </c>
      <c r="K42" s="11" t="s">
        <v>49</v>
      </c>
      <c r="L42" s="12" t="s">
        <v>24</v>
      </c>
      <c r="M42" s="28" t="s">
        <v>50</v>
      </c>
      <c r="N42" s="13">
        <v>4153.2</v>
      </c>
      <c r="O42" s="13">
        <v>4319.33</v>
      </c>
      <c r="P42" s="13">
        <v>4492.1000000000004</v>
      </c>
      <c r="Q42" s="6"/>
      <c r="S42" s="32"/>
    </row>
    <row r="43" spans="4:19" s="30" customFormat="1" ht="31.5" x14ac:dyDescent="0.25">
      <c r="D43" s="53">
        <v>31</v>
      </c>
      <c r="E43" s="57" t="s">
        <v>3</v>
      </c>
      <c r="F43" s="57" t="s">
        <v>13</v>
      </c>
      <c r="G43" s="57" t="s">
        <v>93</v>
      </c>
      <c r="H43" s="57" t="s">
        <v>14</v>
      </c>
      <c r="I43" s="57" t="s">
        <v>30</v>
      </c>
      <c r="J43" s="57" t="s">
        <v>14</v>
      </c>
      <c r="K43" s="57" t="s">
        <v>18</v>
      </c>
      <c r="L43" s="58" t="s">
        <v>30</v>
      </c>
      <c r="M43" s="63" t="s">
        <v>94</v>
      </c>
      <c r="N43" s="61">
        <f>N44+N49</f>
        <v>6466.5940000000001</v>
      </c>
      <c r="O43" s="61">
        <f>O44+O49</f>
        <v>6543.6939999999995</v>
      </c>
      <c r="P43" s="61">
        <f>P44+P49</f>
        <v>6614.3940000000002</v>
      </c>
      <c r="Q43" s="29"/>
    </row>
    <row r="44" spans="4:19" x14ac:dyDescent="0.25">
      <c r="D44" s="24">
        <v>32</v>
      </c>
      <c r="E44" s="11" t="s">
        <v>3</v>
      </c>
      <c r="F44" s="11" t="s">
        <v>13</v>
      </c>
      <c r="G44" s="11" t="s">
        <v>93</v>
      </c>
      <c r="H44" s="11" t="s">
        <v>15</v>
      </c>
      <c r="I44" s="11" t="s">
        <v>30</v>
      </c>
      <c r="J44" s="11" t="s">
        <v>14</v>
      </c>
      <c r="K44" s="11" t="s">
        <v>18</v>
      </c>
      <c r="L44" s="12" t="s">
        <v>96</v>
      </c>
      <c r="M44" s="3" t="s">
        <v>106</v>
      </c>
      <c r="N44" s="13">
        <f>N45</f>
        <v>5821.2939999999999</v>
      </c>
      <c r="O44" s="13">
        <f t="shared" ref="O44:P45" si="12">O45</f>
        <v>5898.3939999999993</v>
      </c>
      <c r="P44" s="13">
        <f t="shared" si="12"/>
        <v>5969.0940000000001</v>
      </c>
    </row>
    <row r="45" spans="4:19" x14ac:dyDescent="0.25">
      <c r="D45" s="24">
        <v>33</v>
      </c>
      <c r="E45" s="11" t="s">
        <v>3</v>
      </c>
      <c r="F45" s="11" t="s">
        <v>13</v>
      </c>
      <c r="G45" s="11" t="s">
        <v>93</v>
      </c>
      <c r="H45" s="11" t="s">
        <v>15</v>
      </c>
      <c r="I45" s="11" t="s">
        <v>103</v>
      </c>
      <c r="J45" s="11" t="s">
        <v>14</v>
      </c>
      <c r="K45" s="11" t="s">
        <v>18</v>
      </c>
      <c r="L45" s="12" t="s">
        <v>96</v>
      </c>
      <c r="M45" s="3" t="s">
        <v>105</v>
      </c>
      <c r="N45" s="13">
        <f>N46</f>
        <v>5821.2939999999999</v>
      </c>
      <c r="O45" s="13">
        <f t="shared" si="12"/>
        <v>5898.3939999999993</v>
      </c>
      <c r="P45" s="13">
        <f t="shared" si="12"/>
        <v>5969.0940000000001</v>
      </c>
    </row>
    <row r="46" spans="4:19" ht="31.5" x14ac:dyDescent="0.25">
      <c r="D46" s="24">
        <v>34</v>
      </c>
      <c r="E46" s="11" t="s">
        <v>3</v>
      </c>
      <c r="F46" s="11" t="s">
        <v>13</v>
      </c>
      <c r="G46" s="11" t="s">
        <v>93</v>
      </c>
      <c r="H46" s="11" t="s">
        <v>15</v>
      </c>
      <c r="I46" s="11" t="s">
        <v>95</v>
      </c>
      <c r="J46" s="11" t="s">
        <v>25</v>
      </c>
      <c r="K46" s="11" t="s">
        <v>18</v>
      </c>
      <c r="L46" s="12" t="s">
        <v>96</v>
      </c>
      <c r="M46" s="3" t="s">
        <v>97</v>
      </c>
      <c r="N46" s="13">
        <f>N47+N48</f>
        <v>5821.2939999999999</v>
      </c>
      <c r="O46" s="13">
        <f t="shared" ref="O46" si="13">O47+O48</f>
        <v>5898.3939999999993</v>
      </c>
      <c r="P46" s="13">
        <f>P47+P48</f>
        <v>5969.0940000000001</v>
      </c>
    </row>
    <row r="47" spans="4:19" ht="47.25" x14ac:dyDescent="0.25">
      <c r="D47" s="24">
        <v>35</v>
      </c>
      <c r="E47" s="11" t="s">
        <v>3</v>
      </c>
      <c r="F47" s="11" t="s">
        <v>13</v>
      </c>
      <c r="G47" s="11" t="s">
        <v>93</v>
      </c>
      <c r="H47" s="11" t="s">
        <v>15</v>
      </c>
      <c r="I47" s="11" t="s">
        <v>95</v>
      </c>
      <c r="J47" s="11" t="s">
        <v>25</v>
      </c>
      <c r="K47" s="11" t="s">
        <v>49</v>
      </c>
      <c r="L47" s="12" t="s">
        <v>96</v>
      </c>
      <c r="M47" s="3" t="s">
        <v>98</v>
      </c>
      <c r="N47" s="13">
        <v>781.8</v>
      </c>
      <c r="O47" s="13">
        <v>858.9</v>
      </c>
      <c r="P47" s="13">
        <v>929.6</v>
      </c>
    </row>
    <row r="48" spans="4:19" ht="54" customHeight="1" x14ac:dyDescent="0.25">
      <c r="D48" s="24">
        <v>36</v>
      </c>
      <c r="E48" s="11" t="s">
        <v>3</v>
      </c>
      <c r="F48" s="11" t="s">
        <v>13</v>
      </c>
      <c r="G48" s="11" t="s">
        <v>93</v>
      </c>
      <c r="H48" s="11" t="s">
        <v>15</v>
      </c>
      <c r="I48" s="11" t="s">
        <v>95</v>
      </c>
      <c r="J48" s="11" t="s">
        <v>25</v>
      </c>
      <c r="K48" s="11" t="s">
        <v>99</v>
      </c>
      <c r="L48" s="12" t="s">
        <v>96</v>
      </c>
      <c r="M48" s="3" t="s">
        <v>100</v>
      </c>
      <c r="N48" s="13">
        <v>5039.4939999999997</v>
      </c>
      <c r="O48" s="13">
        <f>N48</f>
        <v>5039.4939999999997</v>
      </c>
      <c r="P48" s="13">
        <f>O48</f>
        <v>5039.4939999999997</v>
      </c>
    </row>
    <row r="49" spans="4:16" ht="18" customHeight="1" x14ac:dyDescent="0.25">
      <c r="D49" s="24">
        <v>37</v>
      </c>
      <c r="E49" s="11" t="s">
        <v>30</v>
      </c>
      <c r="F49" s="11" t="s">
        <v>13</v>
      </c>
      <c r="G49" s="11" t="s">
        <v>93</v>
      </c>
      <c r="H49" s="11" t="s">
        <v>20</v>
      </c>
      <c r="I49" s="11" t="s">
        <v>30</v>
      </c>
      <c r="J49" s="11" t="s">
        <v>14</v>
      </c>
      <c r="K49" s="11" t="s">
        <v>18</v>
      </c>
      <c r="L49" s="12" t="s">
        <v>96</v>
      </c>
      <c r="M49" s="3" t="s">
        <v>102</v>
      </c>
      <c r="N49" s="13">
        <f>N50</f>
        <v>645.29999999999995</v>
      </c>
      <c r="O49" s="13">
        <f t="shared" ref="O49:P50" si="14">O50</f>
        <v>645.29999999999995</v>
      </c>
      <c r="P49" s="13">
        <f t="shared" si="14"/>
        <v>645.29999999999995</v>
      </c>
    </row>
    <row r="50" spans="4:16" x14ac:dyDescent="0.25">
      <c r="D50" s="24">
        <v>38</v>
      </c>
      <c r="E50" s="11" t="s">
        <v>3</v>
      </c>
      <c r="F50" s="11" t="s">
        <v>13</v>
      </c>
      <c r="G50" s="11" t="s">
        <v>93</v>
      </c>
      <c r="H50" s="11" t="s">
        <v>20</v>
      </c>
      <c r="I50" s="11" t="s">
        <v>103</v>
      </c>
      <c r="J50" s="11" t="s">
        <v>14</v>
      </c>
      <c r="K50" s="11" t="s">
        <v>18</v>
      </c>
      <c r="L50" s="12" t="s">
        <v>96</v>
      </c>
      <c r="M50" s="3" t="s">
        <v>104</v>
      </c>
      <c r="N50" s="13">
        <f>N51</f>
        <v>645.29999999999995</v>
      </c>
      <c r="O50" s="13">
        <f t="shared" si="14"/>
        <v>645.29999999999995</v>
      </c>
      <c r="P50" s="13">
        <f t="shared" si="14"/>
        <v>645.29999999999995</v>
      </c>
    </row>
    <row r="51" spans="4:16" ht="30" customHeight="1" x14ac:dyDescent="0.25">
      <c r="D51" s="24">
        <v>39</v>
      </c>
      <c r="E51" s="11" t="s">
        <v>3</v>
      </c>
      <c r="F51" s="11" t="s">
        <v>13</v>
      </c>
      <c r="G51" s="11" t="s">
        <v>93</v>
      </c>
      <c r="H51" s="11" t="s">
        <v>20</v>
      </c>
      <c r="I51" s="11" t="s">
        <v>95</v>
      </c>
      <c r="J51" s="11" t="s">
        <v>25</v>
      </c>
      <c r="K51" s="11" t="s">
        <v>18</v>
      </c>
      <c r="L51" s="12" t="s">
        <v>96</v>
      </c>
      <c r="M51" s="3" t="s">
        <v>101</v>
      </c>
      <c r="N51" s="13">
        <v>645.29999999999995</v>
      </c>
      <c r="O51" s="13">
        <v>645.29999999999995</v>
      </c>
      <c r="P51" s="13">
        <v>645.29999999999995</v>
      </c>
    </row>
    <row r="52" spans="4:16" ht="30" hidden="1" customHeight="1" x14ac:dyDescent="0.25">
      <c r="D52" s="53">
        <v>40</v>
      </c>
      <c r="E52" s="57" t="s">
        <v>30</v>
      </c>
      <c r="F52" s="57" t="s">
        <v>13</v>
      </c>
      <c r="G52" s="57" t="s">
        <v>151</v>
      </c>
      <c r="H52" s="57" t="s">
        <v>14</v>
      </c>
      <c r="I52" s="57" t="s">
        <v>30</v>
      </c>
      <c r="J52" s="57" t="s">
        <v>14</v>
      </c>
      <c r="K52" s="57" t="s">
        <v>18</v>
      </c>
      <c r="L52" s="58" t="s">
        <v>30</v>
      </c>
      <c r="M52" s="64" t="s">
        <v>157</v>
      </c>
      <c r="N52" s="61">
        <f>N53</f>
        <v>0</v>
      </c>
      <c r="O52" s="61">
        <f t="shared" ref="O52:P54" si="15">O53</f>
        <v>0</v>
      </c>
      <c r="P52" s="61">
        <f t="shared" si="15"/>
        <v>0</v>
      </c>
    </row>
    <row r="53" spans="4:16" ht="31.5" hidden="1" x14ac:dyDescent="0.25">
      <c r="D53" s="24">
        <v>41</v>
      </c>
      <c r="E53" s="11" t="s">
        <v>30</v>
      </c>
      <c r="F53" s="11" t="s">
        <v>13</v>
      </c>
      <c r="G53" s="11" t="s">
        <v>151</v>
      </c>
      <c r="H53" s="11" t="s">
        <v>27</v>
      </c>
      <c r="I53" s="11" t="s">
        <v>30</v>
      </c>
      <c r="J53" s="11" t="s">
        <v>14</v>
      </c>
      <c r="K53" s="11" t="s">
        <v>18</v>
      </c>
      <c r="L53" s="12" t="s">
        <v>153</v>
      </c>
      <c r="M53" s="3" t="s">
        <v>154</v>
      </c>
      <c r="N53" s="13">
        <f>N54</f>
        <v>0</v>
      </c>
      <c r="O53" s="13">
        <f t="shared" si="15"/>
        <v>0</v>
      </c>
      <c r="P53" s="13">
        <f t="shared" si="15"/>
        <v>0</v>
      </c>
    </row>
    <row r="54" spans="4:16" ht="63" hidden="1" x14ac:dyDescent="0.25">
      <c r="D54" s="24">
        <v>42</v>
      </c>
      <c r="E54" s="11" t="s">
        <v>30</v>
      </c>
      <c r="F54" s="11" t="s">
        <v>13</v>
      </c>
      <c r="G54" s="11" t="s">
        <v>151</v>
      </c>
      <c r="H54" s="11" t="s">
        <v>27</v>
      </c>
      <c r="I54" s="11" t="s">
        <v>22</v>
      </c>
      <c r="J54" s="11" t="s">
        <v>14</v>
      </c>
      <c r="K54" s="11" t="s">
        <v>18</v>
      </c>
      <c r="L54" s="12" t="s">
        <v>153</v>
      </c>
      <c r="M54" s="3" t="s">
        <v>155</v>
      </c>
      <c r="N54" s="13">
        <f>N55</f>
        <v>0</v>
      </c>
      <c r="O54" s="13">
        <f t="shared" si="15"/>
        <v>0</v>
      </c>
      <c r="P54" s="13">
        <f t="shared" si="15"/>
        <v>0</v>
      </c>
    </row>
    <row r="55" spans="4:16" ht="63" hidden="1" x14ac:dyDescent="0.25">
      <c r="D55" s="24">
        <v>43</v>
      </c>
      <c r="E55" s="11" t="s">
        <v>3</v>
      </c>
      <c r="F55" s="11" t="s">
        <v>13</v>
      </c>
      <c r="G55" s="11" t="s">
        <v>151</v>
      </c>
      <c r="H55" s="11" t="s">
        <v>27</v>
      </c>
      <c r="I55" s="11" t="s">
        <v>152</v>
      </c>
      <c r="J55" s="11" t="s">
        <v>25</v>
      </c>
      <c r="K55" s="11" t="s">
        <v>18</v>
      </c>
      <c r="L55" s="12" t="s">
        <v>153</v>
      </c>
      <c r="M55" s="3" t="s">
        <v>156</v>
      </c>
      <c r="N55" s="13">
        <v>0</v>
      </c>
      <c r="O55" s="13">
        <v>0</v>
      </c>
      <c r="P55" s="13">
        <v>0</v>
      </c>
    </row>
    <row r="56" spans="4:16" ht="23.25" customHeight="1" x14ac:dyDescent="0.25">
      <c r="D56" s="53">
        <v>44</v>
      </c>
      <c r="E56" s="57" t="s">
        <v>30</v>
      </c>
      <c r="F56" s="57" t="s">
        <v>13</v>
      </c>
      <c r="G56" s="57" t="s">
        <v>43</v>
      </c>
      <c r="H56" s="57" t="s">
        <v>14</v>
      </c>
      <c r="I56" s="57" t="s">
        <v>30</v>
      </c>
      <c r="J56" s="57" t="s">
        <v>14</v>
      </c>
      <c r="K56" s="57" t="s">
        <v>18</v>
      </c>
      <c r="L56" s="57" t="s">
        <v>30</v>
      </c>
      <c r="M56" s="59" t="s">
        <v>158</v>
      </c>
      <c r="N56" s="61">
        <f>N57</f>
        <v>20</v>
      </c>
      <c r="O56" s="61">
        <f t="shared" ref="O56:P57" si="16">O57</f>
        <v>20.8</v>
      </c>
      <c r="P56" s="61">
        <f t="shared" si="16"/>
        <v>21.6</v>
      </c>
    </row>
    <row r="57" spans="4:16" ht="47.25" x14ac:dyDescent="0.25">
      <c r="D57" s="24">
        <v>45</v>
      </c>
      <c r="E57" s="51" t="s">
        <v>30</v>
      </c>
      <c r="F57" s="51" t="s">
        <v>13</v>
      </c>
      <c r="G57" s="51" t="s">
        <v>43</v>
      </c>
      <c r="H57" s="51" t="s">
        <v>20</v>
      </c>
      <c r="I57" s="51" t="s">
        <v>30</v>
      </c>
      <c r="J57" s="51" t="s">
        <v>20</v>
      </c>
      <c r="K57" s="51" t="s">
        <v>18</v>
      </c>
      <c r="L57" s="51" t="s">
        <v>160</v>
      </c>
      <c r="M57" s="3" t="s">
        <v>159</v>
      </c>
      <c r="N57" s="13">
        <f>N58</f>
        <v>20</v>
      </c>
      <c r="O57" s="13">
        <f t="shared" si="16"/>
        <v>20.8</v>
      </c>
      <c r="P57" s="13">
        <f t="shared" si="16"/>
        <v>21.6</v>
      </c>
    </row>
    <row r="58" spans="4:16" ht="63" x14ac:dyDescent="0.25">
      <c r="D58" s="24">
        <v>46</v>
      </c>
      <c r="E58" s="51" t="s">
        <v>3</v>
      </c>
      <c r="F58" s="51" t="s">
        <v>13</v>
      </c>
      <c r="G58" s="51" t="s">
        <v>43</v>
      </c>
      <c r="H58" s="51" t="s">
        <v>20</v>
      </c>
      <c r="I58" s="51" t="s">
        <v>22</v>
      </c>
      <c r="J58" s="51" t="s">
        <v>20</v>
      </c>
      <c r="K58" s="51" t="s">
        <v>18</v>
      </c>
      <c r="L58" s="51" t="s">
        <v>160</v>
      </c>
      <c r="M58" s="3" t="s">
        <v>161</v>
      </c>
      <c r="N58" s="13">
        <v>20</v>
      </c>
      <c r="O58" s="13">
        <v>20.8</v>
      </c>
      <c r="P58" s="13">
        <v>21.6</v>
      </c>
    </row>
    <row r="59" spans="4:16" ht="26.25" hidden="1" customHeight="1" x14ac:dyDescent="0.25">
      <c r="D59" s="53">
        <v>47</v>
      </c>
      <c r="E59" s="57" t="s">
        <v>3</v>
      </c>
      <c r="F59" s="57" t="s">
        <v>13</v>
      </c>
      <c r="G59" s="57" t="s">
        <v>140</v>
      </c>
      <c r="H59" s="57" t="s">
        <v>14</v>
      </c>
      <c r="I59" s="57" t="s">
        <v>30</v>
      </c>
      <c r="J59" s="57" t="s">
        <v>14</v>
      </c>
      <c r="K59" s="57" t="s">
        <v>18</v>
      </c>
      <c r="L59" s="58" t="s">
        <v>30</v>
      </c>
      <c r="M59" s="63" t="s">
        <v>139</v>
      </c>
      <c r="N59" s="61">
        <f>N60</f>
        <v>0</v>
      </c>
      <c r="O59" s="61">
        <f>O60</f>
        <v>0</v>
      </c>
      <c r="P59" s="61">
        <f>P60</f>
        <v>0</v>
      </c>
    </row>
    <row r="60" spans="4:16" ht="35.25" hidden="1" customHeight="1" x14ac:dyDescent="0.25">
      <c r="D60" s="24">
        <v>48</v>
      </c>
      <c r="E60" s="11" t="s">
        <v>3</v>
      </c>
      <c r="F60" s="11" t="s">
        <v>13</v>
      </c>
      <c r="G60" s="11" t="s">
        <v>140</v>
      </c>
      <c r="H60" s="11" t="s">
        <v>142</v>
      </c>
      <c r="I60" s="11" t="s">
        <v>23</v>
      </c>
      <c r="J60" s="11" t="s">
        <v>25</v>
      </c>
      <c r="K60" s="11" t="s">
        <v>18</v>
      </c>
      <c r="L60" s="12" t="s">
        <v>79</v>
      </c>
      <c r="M60" s="3" t="s">
        <v>141</v>
      </c>
      <c r="N60" s="13">
        <v>0</v>
      </c>
      <c r="O60" s="13">
        <f t="shared" ref="O60:P60" si="17">O61+O62</f>
        <v>0</v>
      </c>
      <c r="P60" s="13">
        <f t="shared" si="17"/>
        <v>0</v>
      </c>
    </row>
    <row r="61" spans="4:16" ht="35.25" hidden="1" customHeight="1" x14ac:dyDescent="0.25">
      <c r="D61" s="24">
        <v>49</v>
      </c>
      <c r="E61" s="11" t="s">
        <v>3</v>
      </c>
      <c r="F61" s="11" t="s">
        <v>13</v>
      </c>
      <c r="G61" s="11" t="s">
        <v>140</v>
      </c>
      <c r="H61" s="11" t="s">
        <v>142</v>
      </c>
      <c r="I61" s="11" t="s">
        <v>23</v>
      </c>
      <c r="J61" s="11" t="s">
        <v>25</v>
      </c>
      <c r="K61" s="11" t="s">
        <v>49</v>
      </c>
      <c r="L61" s="12" t="s">
        <v>79</v>
      </c>
      <c r="M61" s="3" t="s">
        <v>144</v>
      </c>
      <c r="N61" s="13">
        <v>0</v>
      </c>
      <c r="O61" s="13">
        <v>0</v>
      </c>
      <c r="P61" s="13">
        <v>0</v>
      </c>
    </row>
    <row r="62" spans="4:16" ht="35.25" hidden="1" customHeight="1" x14ac:dyDescent="0.25">
      <c r="D62" s="24">
        <v>50</v>
      </c>
      <c r="E62" s="11" t="s">
        <v>3</v>
      </c>
      <c r="F62" s="11" t="s">
        <v>13</v>
      </c>
      <c r="G62" s="11" t="s">
        <v>140</v>
      </c>
      <c r="H62" s="11" t="s">
        <v>142</v>
      </c>
      <c r="I62" s="11" t="s">
        <v>23</v>
      </c>
      <c r="J62" s="11" t="s">
        <v>25</v>
      </c>
      <c r="K62" s="11" t="s">
        <v>143</v>
      </c>
      <c r="L62" s="12" t="s">
        <v>79</v>
      </c>
      <c r="M62" s="3" t="s">
        <v>145</v>
      </c>
      <c r="N62" s="13">
        <v>0</v>
      </c>
      <c r="O62" s="13">
        <v>0</v>
      </c>
      <c r="P62" s="13">
        <v>0</v>
      </c>
    </row>
    <row r="63" spans="4:16" ht="47.25" hidden="1" x14ac:dyDescent="0.25">
      <c r="D63" s="24">
        <v>51</v>
      </c>
      <c r="E63" s="11" t="s">
        <v>3</v>
      </c>
      <c r="F63" s="11" t="s">
        <v>13</v>
      </c>
      <c r="G63" s="11" t="s">
        <v>140</v>
      </c>
      <c r="H63" s="11" t="s">
        <v>142</v>
      </c>
      <c r="I63" s="11" t="s">
        <v>23</v>
      </c>
      <c r="J63" s="11" t="s">
        <v>25</v>
      </c>
      <c r="K63" s="11" t="s">
        <v>99</v>
      </c>
      <c r="L63" s="12" t="s">
        <v>79</v>
      </c>
      <c r="M63" s="3" t="s">
        <v>164</v>
      </c>
      <c r="N63" s="13">
        <v>0</v>
      </c>
      <c r="O63" s="13">
        <v>0</v>
      </c>
      <c r="P63" s="13">
        <v>0</v>
      </c>
    </row>
    <row r="64" spans="4:16" ht="21" customHeight="1" x14ac:dyDescent="0.25">
      <c r="D64" s="53">
        <v>52</v>
      </c>
      <c r="E64" s="57" t="s">
        <v>30</v>
      </c>
      <c r="F64" s="54" t="s">
        <v>36</v>
      </c>
      <c r="G64" s="54" t="s">
        <v>14</v>
      </c>
      <c r="H64" s="54" t="s">
        <v>14</v>
      </c>
      <c r="I64" s="54" t="s">
        <v>30</v>
      </c>
      <c r="J64" s="54" t="s">
        <v>14</v>
      </c>
      <c r="K64" s="54" t="s">
        <v>18</v>
      </c>
      <c r="L64" s="54" t="s">
        <v>30</v>
      </c>
      <c r="M64" s="59" t="s">
        <v>110</v>
      </c>
      <c r="N64" s="61">
        <f>N65</f>
        <v>211545.39399999997</v>
      </c>
      <c r="O64" s="61">
        <f>O65</f>
        <v>210679.83399999997</v>
      </c>
      <c r="P64" s="61">
        <f t="shared" ref="P64" si="18">P65</f>
        <v>210679.83399999997</v>
      </c>
    </row>
    <row r="65" spans="4:19" ht="31.5" x14ac:dyDescent="0.25">
      <c r="D65" s="24">
        <v>53</v>
      </c>
      <c r="E65" s="11" t="s">
        <v>3</v>
      </c>
      <c r="F65" s="11" t="s">
        <v>36</v>
      </c>
      <c r="G65" s="11" t="s">
        <v>20</v>
      </c>
      <c r="H65" s="11" t="s">
        <v>14</v>
      </c>
      <c r="I65" s="11" t="s">
        <v>30</v>
      </c>
      <c r="J65" s="11" t="s">
        <v>14</v>
      </c>
      <c r="K65" s="11" t="s">
        <v>18</v>
      </c>
      <c r="L65" s="12" t="s">
        <v>30</v>
      </c>
      <c r="M65" s="1" t="s">
        <v>35</v>
      </c>
      <c r="N65" s="13">
        <f>N66+N76+N80+N72+N91+N96</f>
        <v>211545.39399999997</v>
      </c>
      <c r="O65" s="13">
        <f>O66+O76+O80+O72+O91+O96</f>
        <v>210679.83399999997</v>
      </c>
      <c r="P65" s="13">
        <f t="shared" ref="P65" si="19">P66+P76+P80+P72</f>
        <v>210679.83399999997</v>
      </c>
      <c r="Q65" s="31"/>
      <c r="S65" s="10"/>
    </row>
    <row r="66" spans="4:19" ht="20.25" customHeight="1" x14ac:dyDescent="0.25">
      <c r="D66" s="24">
        <v>54</v>
      </c>
      <c r="E66" s="11" t="s">
        <v>3</v>
      </c>
      <c r="F66" s="11" t="s">
        <v>36</v>
      </c>
      <c r="G66" s="11" t="s">
        <v>20</v>
      </c>
      <c r="H66" s="11" t="s">
        <v>25</v>
      </c>
      <c r="I66" s="11" t="s">
        <v>30</v>
      </c>
      <c r="J66" s="11" t="s">
        <v>14</v>
      </c>
      <c r="K66" s="11" t="s">
        <v>18</v>
      </c>
      <c r="L66" s="12" t="s">
        <v>79</v>
      </c>
      <c r="M66" s="1" t="s">
        <v>92</v>
      </c>
      <c r="N66" s="13">
        <f>N67+N69</f>
        <v>61255.53</v>
      </c>
      <c r="O66" s="13">
        <f>O67+O69</f>
        <v>49939.14</v>
      </c>
      <c r="P66" s="13">
        <f>P67+P69</f>
        <v>49939.14</v>
      </c>
    </row>
    <row r="67" spans="4:19" ht="22.5" customHeight="1" x14ac:dyDescent="0.25">
      <c r="D67" s="24">
        <v>55</v>
      </c>
      <c r="E67" s="11" t="s">
        <v>3</v>
      </c>
      <c r="F67" s="11" t="s">
        <v>36</v>
      </c>
      <c r="G67" s="11" t="s">
        <v>20</v>
      </c>
      <c r="H67" s="11" t="s">
        <v>43</v>
      </c>
      <c r="I67" s="11" t="s">
        <v>37</v>
      </c>
      <c r="J67" s="11" t="s">
        <v>14</v>
      </c>
      <c r="K67" s="11" t="s">
        <v>18</v>
      </c>
      <c r="L67" s="12" t="s">
        <v>79</v>
      </c>
      <c r="M67" s="1" t="s">
        <v>107</v>
      </c>
      <c r="N67" s="13">
        <f>N68</f>
        <v>36297.629999999997</v>
      </c>
      <c r="O67" s="13">
        <f t="shared" ref="O67:P67" si="20">O68</f>
        <v>32673.16</v>
      </c>
      <c r="P67" s="13">
        <f t="shared" si="20"/>
        <v>32673.16</v>
      </c>
      <c r="S67" s="10"/>
    </row>
    <row r="68" spans="4:19" ht="46.5" customHeight="1" x14ac:dyDescent="0.25">
      <c r="D68" s="24">
        <v>56</v>
      </c>
      <c r="E68" s="11" t="s">
        <v>3</v>
      </c>
      <c r="F68" s="11" t="s">
        <v>36</v>
      </c>
      <c r="G68" s="11" t="s">
        <v>20</v>
      </c>
      <c r="H68" s="11" t="s">
        <v>43</v>
      </c>
      <c r="I68" s="11" t="s">
        <v>37</v>
      </c>
      <c r="J68" s="11" t="s">
        <v>25</v>
      </c>
      <c r="K68" s="11" t="s">
        <v>18</v>
      </c>
      <c r="L68" s="12" t="s">
        <v>79</v>
      </c>
      <c r="M68" s="1" t="s">
        <v>89</v>
      </c>
      <c r="N68" s="13">
        <v>36297.629999999997</v>
      </c>
      <c r="O68" s="13">
        <v>32673.16</v>
      </c>
      <c r="P68" s="13">
        <v>32673.16</v>
      </c>
    </row>
    <row r="69" spans="4:19" x14ac:dyDescent="0.25">
      <c r="D69" s="24">
        <v>57</v>
      </c>
      <c r="E69" s="11" t="s">
        <v>3</v>
      </c>
      <c r="F69" s="11" t="s">
        <v>36</v>
      </c>
      <c r="G69" s="11" t="s">
        <v>20</v>
      </c>
      <c r="H69" s="11" t="s">
        <v>55</v>
      </c>
      <c r="I69" s="11" t="s">
        <v>39</v>
      </c>
      <c r="J69" s="11" t="s">
        <v>14</v>
      </c>
      <c r="K69" s="11" t="s">
        <v>18</v>
      </c>
      <c r="L69" s="12" t="s">
        <v>79</v>
      </c>
      <c r="M69" s="3" t="s">
        <v>74</v>
      </c>
      <c r="N69" s="13">
        <f>N70</f>
        <v>24957.9</v>
      </c>
      <c r="O69" s="13">
        <f>O71</f>
        <v>17265.98</v>
      </c>
      <c r="P69" s="13">
        <f>P71</f>
        <v>17265.98</v>
      </c>
    </row>
    <row r="70" spans="4:19" x14ac:dyDescent="0.25">
      <c r="D70" s="24">
        <v>58</v>
      </c>
      <c r="E70" s="11" t="s">
        <v>3</v>
      </c>
      <c r="F70" s="11" t="s">
        <v>36</v>
      </c>
      <c r="G70" s="11" t="s">
        <v>20</v>
      </c>
      <c r="H70" s="11" t="s">
        <v>55</v>
      </c>
      <c r="I70" s="11" t="s">
        <v>39</v>
      </c>
      <c r="J70" s="11" t="s">
        <v>25</v>
      </c>
      <c r="K70" s="11" t="s">
        <v>18</v>
      </c>
      <c r="L70" s="12" t="s">
        <v>79</v>
      </c>
      <c r="M70" s="27" t="s">
        <v>69</v>
      </c>
      <c r="N70" s="13">
        <f>N71</f>
        <v>24957.9</v>
      </c>
      <c r="O70" s="13">
        <f>O71</f>
        <v>17265.98</v>
      </c>
      <c r="P70" s="13">
        <f>P71</f>
        <v>17265.98</v>
      </c>
    </row>
    <row r="71" spans="4:19" ht="63" x14ac:dyDescent="0.25">
      <c r="D71" s="24">
        <v>59</v>
      </c>
      <c r="E71" s="11" t="s">
        <v>3</v>
      </c>
      <c r="F71" s="11" t="s">
        <v>36</v>
      </c>
      <c r="G71" s="11" t="s">
        <v>20</v>
      </c>
      <c r="H71" s="11" t="s">
        <v>55</v>
      </c>
      <c r="I71" s="11" t="s">
        <v>39</v>
      </c>
      <c r="J71" s="11" t="s">
        <v>25</v>
      </c>
      <c r="K71" s="11" t="s">
        <v>54</v>
      </c>
      <c r="L71" s="12" t="s">
        <v>79</v>
      </c>
      <c r="M71" s="3" t="s">
        <v>114</v>
      </c>
      <c r="N71" s="13">
        <v>24957.9</v>
      </c>
      <c r="O71" s="13">
        <v>17265.98</v>
      </c>
      <c r="P71" s="13">
        <v>17265.98</v>
      </c>
      <c r="Q71" s="31"/>
      <c r="R71" s="10"/>
      <c r="S71" s="10"/>
    </row>
    <row r="72" spans="4:19" hidden="1" x14ac:dyDescent="0.25">
      <c r="D72" s="24">
        <v>60</v>
      </c>
      <c r="E72" s="11" t="s">
        <v>3</v>
      </c>
      <c r="F72" s="11" t="s">
        <v>36</v>
      </c>
      <c r="G72" s="11" t="s">
        <v>20</v>
      </c>
      <c r="H72" s="11" t="s">
        <v>122</v>
      </c>
      <c r="I72" s="11" t="s">
        <v>39</v>
      </c>
      <c r="J72" s="11" t="s">
        <v>14</v>
      </c>
      <c r="K72" s="11" t="s">
        <v>18</v>
      </c>
      <c r="L72" s="12" t="s">
        <v>79</v>
      </c>
      <c r="M72" s="3" t="s">
        <v>123</v>
      </c>
      <c r="N72" s="13">
        <f>N73</f>
        <v>0</v>
      </c>
      <c r="O72" s="13">
        <f t="shared" ref="O72:P73" si="21">O73</f>
        <v>0</v>
      </c>
      <c r="P72" s="13">
        <f t="shared" si="21"/>
        <v>0</v>
      </c>
      <c r="Q72" s="31"/>
      <c r="R72" s="10"/>
      <c r="S72" s="10"/>
    </row>
    <row r="73" spans="4:19" hidden="1" x14ac:dyDescent="0.25">
      <c r="D73" s="24">
        <v>61</v>
      </c>
      <c r="E73" s="11" t="s">
        <v>3</v>
      </c>
      <c r="F73" s="11" t="s">
        <v>36</v>
      </c>
      <c r="G73" s="11" t="s">
        <v>20</v>
      </c>
      <c r="H73" s="11" t="s">
        <v>122</v>
      </c>
      <c r="I73" s="11" t="s">
        <v>39</v>
      </c>
      <c r="J73" s="11" t="s">
        <v>25</v>
      </c>
      <c r="K73" s="11" t="s">
        <v>18</v>
      </c>
      <c r="L73" s="12" t="s">
        <v>79</v>
      </c>
      <c r="M73" s="6" t="s">
        <v>124</v>
      </c>
      <c r="N73" s="13">
        <f>N74+N75</f>
        <v>0</v>
      </c>
      <c r="O73" s="13">
        <f t="shared" si="21"/>
        <v>0</v>
      </c>
      <c r="P73" s="13">
        <f t="shared" si="21"/>
        <v>0</v>
      </c>
      <c r="Q73" s="31"/>
      <c r="R73" s="10"/>
      <c r="S73" s="10"/>
    </row>
    <row r="74" spans="4:19" ht="110.25" hidden="1" x14ac:dyDescent="0.25">
      <c r="D74" s="24">
        <v>62</v>
      </c>
      <c r="E74" s="11" t="s">
        <v>3</v>
      </c>
      <c r="F74" s="11" t="s">
        <v>36</v>
      </c>
      <c r="G74" s="11" t="s">
        <v>20</v>
      </c>
      <c r="H74" s="11" t="s">
        <v>122</v>
      </c>
      <c r="I74" s="11" t="s">
        <v>39</v>
      </c>
      <c r="J74" s="11" t="s">
        <v>25</v>
      </c>
      <c r="K74" s="11" t="s">
        <v>126</v>
      </c>
      <c r="L74" s="12" t="s">
        <v>79</v>
      </c>
      <c r="M74" s="3" t="s">
        <v>125</v>
      </c>
      <c r="N74" s="13">
        <v>0</v>
      </c>
      <c r="O74" s="13">
        <v>0</v>
      </c>
      <c r="P74" s="13">
        <v>0</v>
      </c>
      <c r="Q74" s="31"/>
      <c r="R74" s="10"/>
      <c r="S74" s="10"/>
    </row>
    <row r="75" spans="4:19" ht="162.75" hidden="1" customHeight="1" x14ac:dyDescent="0.25">
      <c r="D75" s="24">
        <v>63</v>
      </c>
      <c r="E75" s="11" t="s">
        <v>3</v>
      </c>
      <c r="F75" s="11" t="s">
        <v>36</v>
      </c>
      <c r="G75" s="11" t="s">
        <v>20</v>
      </c>
      <c r="H75" s="11" t="s">
        <v>122</v>
      </c>
      <c r="I75" s="11" t="s">
        <v>39</v>
      </c>
      <c r="J75" s="11" t="s">
        <v>25</v>
      </c>
      <c r="K75" s="11" t="s">
        <v>146</v>
      </c>
      <c r="L75" s="12" t="s">
        <v>79</v>
      </c>
      <c r="M75" s="3" t="s">
        <v>147</v>
      </c>
      <c r="N75" s="13">
        <v>0</v>
      </c>
      <c r="O75" s="13">
        <v>0</v>
      </c>
      <c r="P75" s="13">
        <v>0</v>
      </c>
    </row>
    <row r="76" spans="4:19" ht="30.75" customHeight="1" x14ac:dyDescent="0.25">
      <c r="D76" s="24">
        <v>64</v>
      </c>
      <c r="E76" s="11" t="s">
        <v>3</v>
      </c>
      <c r="F76" s="11" t="s">
        <v>36</v>
      </c>
      <c r="G76" s="11" t="s">
        <v>20</v>
      </c>
      <c r="H76" s="11" t="s">
        <v>57</v>
      </c>
      <c r="I76" s="11" t="s">
        <v>30</v>
      </c>
      <c r="J76" s="11" t="s">
        <v>14</v>
      </c>
      <c r="K76" s="11" t="s">
        <v>18</v>
      </c>
      <c r="L76" s="12" t="s">
        <v>79</v>
      </c>
      <c r="M76" s="3" t="s">
        <v>71</v>
      </c>
      <c r="N76" s="13">
        <f>N77</f>
        <v>70.7</v>
      </c>
      <c r="O76" s="13">
        <f t="shared" ref="O76:P78" si="22">O77</f>
        <v>70.7</v>
      </c>
      <c r="P76" s="13">
        <f t="shared" si="22"/>
        <v>70.7</v>
      </c>
      <c r="Q76" s="31"/>
      <c r="R76" s="10"/>
      <c r="S76" s="10"/>
    </row>
    <row r="77" spans="4:19" ht="47.25" x14ac:dyDescent="0.25">
      <c r="D77" s="24">
        <v>65</v>
      </c>
      <c r="E77" s="11" t="s">
        <v>3</v>
      </c>
      <c r="F77" s="11" t="s">
        <v>36</v>
      </c>
      <c r="G77" s="11" t="s">
        <v>20</v>
      </c>
      <c r="H77" s="11" t="s">
        <v>57</v>
      </c>
      <c r="I77" s="11" t="s">
        <v>41</v>
      </c>
      <c r="J77" s="11" t="s">
        <v>14</v>
      </c>
      <c r="K77" s="11" t="s">
        <v>18</v>
      </c>
      <c r="L77" s="12" t="s">
        <v>79</v>
      </c>
      <c r="M77" s="4" t="s">
        <v>72</v>
      </c>
      <c r="N77" s="13">
        <f>N78</f>
        <v>70.7</v>
      </c>
      <c r="O77" s="13">
        <f t="shared" si="22"/>
        <v>70.7</v>
      </c>
      <c r="P77" s="13">
        <f t="shared" si="22"/>
        <v>70.7</v>
      </c>
    </row>
    <row r="78" spans="4:19" ht="47.25" x14ac:dyDescent="0.25">
      <c r="D78" s="24">
        <v>66</v>
      </c>
      <c r="E78" s="11" t="s">
        <v>3</v>
      </c>
      <c r="F78" s="11" t="s">
        <v>36</v>
      </c>
      <c r="G78" s="11" t="s">
        <v>20</v>
      </c>
      <c r="H78" s="11" t="s">
        <v>57</v>
      </c>
      <c r="I78" s="11" t="s">
        <v>41</v>
      </c>
      <c r="J78" s="11" t="s">
        <v>25</v>
      </c>
      <c r="K78" s="11" t="s">
        <v>18</v>
      </c>
      <c r="L78" s="12" t="s">
        <v>79</v>
      </c>
      <c r="M78" s="4" t="s">
        <v>73</v>
      </c>
      <c r="N78" s="13">
        <f>N79</f>
        <v>70.7</v>
      </c>
      <c r="O78" s="13">
        <f t="shared" si="22"/>
        <v>70.7</v>
      </c>
      <c r="P78" s="13">
        <f t="shared" si="22"/>
        <v>70.7</v>
      </c>
    </row>
    <row r="79" spans="4:19" ht="63.75" customHeight="1" x14ac:dyDescent="0.25">
      <c r="D79" s="24">
        <v>67</v>
      </c>
      <c r="E79" s="11" t="s">
        <v>3</v>
      </c>
      <c r="F79" s="11" t="s">
        <v>36</v>
      </c>
      <c r="G79" s="11" t="s">
        <v>20</v>
      </c>
      <c r="H79" s="11" t="s">
        <v>57</v>
      </c>
      <c r="I79" s="11" t="s">
        <v>41</v>
      </c>
      <c r="J79" s="11" t="s">
        <v>25</v>
      </c>
      <c r="K79" s="11" t="s">
        <v>70</v>
      </c>
      <c r="L79" s="12" t="s">
        <v>79</v>
      </c>
      <c r="M79" s="3" t="s">
        <v>117</v>
      </c>
      <c r="N79" s="13">
        <v>70.7</v>
      </c>
      <c r="O79" s="13">
        <v>70.7</v>
      </c>
      <c r="P79" s="13">
        <v>70.7</v>
      </c>
      <c r="Q79" s="6"/>
    </row>
    <row r="80" spans="4:19" s="73" customFormat="1" x14ac:dyDescent="0.25">
      <c r="D80" s="67">
        <v>68</v>
      </c>
      <c r="E80" s="68" t="s">
        <v>3</v>
      </c>
      <c r="F80" s="68" t="s">
        <v>36</v>
      </c>
      <c r="G80" s="68" t="s">
        <v>20</v>
      </c>
      <c r="H80" s="68" t="s">
        <v>77</v>
      </c>
      <c r="I80" s="68" t="s">
        <v>30</v>
      </c>
      <c r="J80" s="68" t="s">
        <v>14</v>
      </c>
      <c r="K80" s="68" t="s">
        <v>18</v>
      </c>
      <c r="L80" s="69" t="s">
        <v>79</v>
      </c>
      <c r="M80" s="70" t="s">
        <v>76</v>
      </c>
      <c r="N80" s="71">
        <f t="shared" ref="N80:P81" si="23">N81</f>
        <v>150219.16399999999</v>
      </c>
      <c r="O80" s="71">
        <f t="shared" si="23"/>
        <v>160669.99399999998</v>
      </c>
      <c r="P80" s="71">
        <f t="shared" si="23"/>
        <v>160669.99399999998</v>
      </c>
      <c r="Q80" s="72"/>
    </row>
    <row r="81" spans="4:21" ht="31.5" x14ac:dyDescent="0.25">
      <c r="D81" s="24">
        <v>69</v>
      </c>
      <c r="E81" s="11" t="s">
        <v>3</v>
      </c>
      <c r="F81" s="11" t="s">
        <v>36</v>
      </c>
      <c r="G81" s="11" t="s">
        <v>20</v>
      </c>
      <c r="H81" s="11" t="s">
        <v>56</v>
      </c>
      <c r="I81" s="11" t="s">
        <v>39</v>
      </c>
      <c r="J81" s="11" t="s">
        <v>14</v>
      </c>
      <c r="K81" s="11" t="s">
        <v>18</v>
      </c>
      <c r="L81" s="12" t="s">
        <v>79</v>
      </c>
      <c r="M81" s="3" t="s">
        <v>108</v>
      </c>
      <c r="N81" s="13">
        <f>N82</f>
        <v>150219.16399999999</v>
      </c>
      <c r="O81" s="13">
        <f t="shared" si="23"/>
        <v>160669.99399999998</v>
      </c>
      <c r="P81" s="13">
        <f t="shared" si="23"/>
        <v>160669.99399999998</v>
      </c>
    </row>
    <row r="82" spans="4:21" ht="31.5" x14ac:dyDescent="0.25">
      <c r="D82" s="24">
        <v>70</v>
      </c>
      <c r="E82" s="11" t="s">
        <v>3</v>
      </c>
      <c r="F82" s="11" t="s">
        <v>36</v>
      </c>
      <c r="G82" s="11" t="s">
        <v>20</v>
      </c>
      <c r="H82" s="11" t="s">
        <v>56</v>
      </c>
      <c r="I82" s="11" t="s">
        <v>39</v>
      </c>
      <c r="J82" s="11" t="s">
        <v>25</v>
      </c>
      <c r="K82" s="11" t="s">
        <v>18</v>
      </c>
      <c r="L82" s="12" t="s">
        <v>79</v>
      </c>
      <c r="M82" s="4" t="s">
        <v>68</v>
      </c>
      <c r="N82" s="13">
        <f>N84+N85+N86+N88+N89+N87+N83+N90</f>
        <v>150219.16399999999</v>
      </c>
      <c r="O82" s="13">
        <f>O84+O85+O86+O88+O89+O87</f>
        <v>160669.99399999998</v>
      </c>
      <c r="P82" s="13">
        <f>P84+P85+P86+P88+P89+P87</f>
        <v>160669.99399999998</v>
      </c>
    </row>
    <row r="83" spans="4:21" ht="47.25" hidden="1" x14ac:dyDescent="0.25">
      <c r="D83" s="24">
        <v>71</v>
      </c>
      <c r="E83" s="11" t="s">
        <v>3</v>
      </c>
      <c r="F83" s="11" t="s">
        <v>36</v>
      </c>
      <c r="G83" s="11" t="s">
        <v>20</v>
      </c>
      <c r="H83" s="11" t="s">
        <v>56</v>
      </c>
      <c r="I83" s="11" t="s">
        <v>39</v>
      </c>
      <c r="J83" s="11" t="s">
        <v>25</v>
      </c>
      <c r="K83" s="11" t="s">
        <v>148</v>
      </c>
      <c r="L83" s="12" t="s">
        <v>79</v>
      </c>
      <c r="M83" s="50" t="s">
        <v>149</v>
      </c>
      <c r="N83" s="13">
        <v>0</v>
      </c>
      <c r="O83" s="13">
        <v>0</v>
      </c>
      <c r="P83" s="13">
        <v>0</v>
      </c>
    </row>
    <row r="84" spans="4:21" ht="70.5" customHeight="1" x14ac:dyDescent="0.25">
      <c r="D84" s="24">
        <v>72</v>
      </c>
      <c r="E84" s="11" t="s">
        <v>3</v>
      </c>
      <c r="F84" s="11" t="s">
        <v>36</v>
      </c>
      <c r="G84" s="11" t="s">
        <v>20</v>
      </c>
      <c r="H84" s="11" t="s">
        <v>56</v>
      </c>
      <c r="I84" s="11" t="s">
        <v>39</v>
      </c>
      <c r="J84" s="11" t="s">
        <v>25</v>
      </c>
      <c r="K84" s="11" t="s">
        <v>53</v>
      </c>
      <c r="L84" s="12" t="s">
        <v>79</v>
      </c>
      <c r="M84" s="3" t="s">
        <v>90</v>
      </c>
      <c r="N84" s="13">
        <v>118028.47</v>
      </c>
      <c r="O84" s="13">
        <v>128479.3</v>
      </c>
      <c r="P84" s="13">
        <v>128479.3</v>
      </c>
    </row>
    <row r="85" spans="4:21" ht="94.5" customHeight="1" x14ac:dyDescent="0.25">
      <c r="D85" s="24">
        <v>73</v>
      </c>
      <c r="E85" s="11" t="s">
        <v>3</v>
      </c>
      <c r="F85" s="11" t="s">
        <v>36</v>
      </c>
      <c r="G85" s="11" t="s">
        <v>20</v>
      </c>
      <c r="H85" s="11" t="s">
        <v>56</v>
      </c>
      <c r="I85" s="11" t="s">
        <v>39</v>
      </c>
      <c r="J85" s="11" t="s">
        <v>25</v>
      </c>
      <c r="K85" s="11" t="s">
        <v>51</v>
      </c>
      <c r="L85" s="12" t="s">
        <v>79</v>
      </c>
      <c r="M85" s="3" t="s">
        <v>111</v>
      </c>
      <c r="N85" s="13">
        <v>18372.66</v>
      </c>
      <c r="O85" s="13">
        <v>18372.66</v>
      </c>
      <c r="P85" s="13">
        <v>18372.66</v>
      </c>
      <c r="Q85" s="6"/>
    </row>
    <row r="86" spans="4:21" ht="63" x14ac:dyDescent="0.25">
      <c r="D86" s="24">
        <v>74</v>
      </c>
      <c r="E86" s="11" t="s">
        <v>3</v>
      </c>
      <c r="F86" s="11" t="s">
        <v>36</v>
      </c>
      <c r="G86" s="11" t="s">
        <v>20</v>
      </c>
      <c r="H86" s="11" t="s">
        <v>56</v>
      </c>
      <c r="I86" s="11" t="s">
        <v>39</v>
      </c>
      <c r="J86" s="11" t="s">
        <v>25</v>
      </c>
      <c r="K86" s="11" t="s">
        <v>109</v>
      </c>
      <c r="L86" s="12" t="s">
        <v>79</v>
      </c>
      <c r="M86" s="47" t="s">
        <v>112</v>
      </c>
      <c r="N86" s="13">
        <v>1324.8</v>
      </c>
      <c r="O86" s="13">
        <v>1324.8</v>
      </c>
      <c r="P86" s="13">
        <v>1324.8</v>
      </c>
      <c r="Q86" s="6"/>
    </row>
    <row r="87" spans="4:21" ht="81.75" customHeight="1" x14ac:dyDescent="0.25">
      <c r="D87" s="24">
        <v>75</v>
      </c>
      <c r="E87" s="11" t="s">
        <v>3</v>
      </c>
      <c r="F87" s="11" t="s">
        <v>36</v>
      </c>
      <c r="G87" s="11" t="s">
        <v>20</v>
      </c>
      <c r="H87" s="11" t="s">
        <v>56</v>
      </c>
      <c r="I87" s="11" t="s">
        <v>39</v>
      </c>
      <c r="J87" s="11" t="s">
        <v>25</v>
      </c>
      <c r="K87" s="11" t="s">
        <v>116</v>
      </c>
      <c r="L87" s="12" t="s">
        <v>79</v>
      </c>
      <c r="M87" s="3" t="s">
        <v>113</v>
      </c>
      <c r="N87" s="13">
        <v>12493.234</v>
      </c>
      <c r="O87" s="13">
        <f>N87</f>
        <v>12493.234</v>
      </c>
      <c r="P87" s="13">
        <f>O87</f>
        <v>12493.234</v>
      </c>
      <c r="Q87" s="6"/>
      <c r="R87" s="10"/>
    </row>
    <row r="88" spans="4:21" ht="54" hidden="1" customHeight="1" x14ac:dyDescent="0.25">
      <c r="D88" s="24">
        <v>76</v>
      </c>
      <c r="E88" s="11" t="s">
        <v>3</v>
      </c>
      <c r="F88" s="11" t="s">
        <v>36</v>
      </c>
      <c r="G88" s="11" t="s">
        <v>20</v>
      </c>
      <c r="H88" s="11" t="s">
        <v>56</v>
      </c>
      <c r="I88" s="11" t="s">
        <v>39</v>
      </c>
      <c r="J88" s="11" t="s">
        <v>25</v>
      </c>
      <c r="K88" s="11" t="s">
        <v>58</v>
      </c>
      <c r="L88" s="12" t="s">
        <v>79</v>
      </c>
      <c r="M88" s="3" t="s">
        <v>91</v>
      </c>
      <c r="N88" s="13">
        <v>0</v>
      </c>
      <c r="O88" s="13">
        <v>0</v>
      </c>
      <c r="P88" s="13">
        <v>0</v>
      </c>
    </row>
    <row r="89" spans="4:21" ht="63" hidden="1" x14ac:dyDescent="0.25">
      <c r="D89" s="24">
        <v>77</v>
      </c>
      <c r="E89" s="11" t="s">
        <v>3</v>
      </c>
      <c r="F89" s="11" t="s">
        <v>36</v>
      </c>
      <c r="G89" s="11" t="s">
        <v>20</v>
      </c>
      <c r="H89" s="11" t="s">
        <v>56</v>
      </c>
      <c r="I89" s="11" t="s">
        <v>39</v>
      </c>
      <c r="J89" s="11" t="s">
        <v>25</v>
      </c>
      <c r="K89" s="11" t="s">
        <v>127</v>
      </c>
      <c r="L89" s="12" t="s">
        <v>79</v>
      </c>
      <c r="M89" s="3" t="s">
        <v>128</v>
      </c>
      <c r="N89" s="13">
        <v>0</v>
      </c>
      <c r="O89" s="13">
        <v>0</v>
      </c>
      <c r="P89" s="13">
        <v>0</v>
      </c>
      <c r="R89" s="74"/>
      <c r="S89" s="74"/>
      <c r="T89" s="74"/>
      <c r="U89" s="74"/>
    </row>
    <row r="90" spans="4:21" ht="47.25" hidden="1" x14ac:dyDescent="0.25">
      <c r="D90" s="24">
        <v>78</v>
      </c>
      <c r="E90" s="11" t="s">
        <v>3</v>
      </c>
      <c r="F90" s="11" t="s">
        <v>36</v>
      </c>
      <c r="G90" s="11" t="s">
        <v>20</v>
      </c>
      <c r="H90" s="11" t="s">
        <v>56</v>
      </c>
      <c r="I90" s="11" t="s">
        <v>39</v>
      </c>
      <c r="J90" s="11" t="s">
        <v>25</v>
      </c>
      <c r="K90" s="11" t="s">
        <v>162</v>
      </c>
      <c r="L90" s="12" t="s">
        <v>79</v>
      </c>
      <c r="M90" s="3" t="s">
        <v>163</v>
      </c>
      <c r="N90" s="13">
        <v>0</v>
      </c>
      <c r="O90" s="13">
        <v>0</v>
      </c>
      <c r="P90" s="13">
        <v>0</v>
      </c>
      <c r="R90" s="74"/>
      <c r="S90" s="74"/>
      <c r="T90" s="74"/>
      <c r="U90" s="74"/>
    </row>
    <row r="91" spans="4:21" ht="85.5" hidden="1" customHeight="1" x14ac:dyDescent="0.25">
      <c r="D91" s="24">
        <v>79</v>
      </c>
      <c r="E91" s="11" t="s">
        <v>30</v>
      </c>
      <c r="F91" s="11" t="s">
        <v>36</v>
      </c>
      <c r="G91" s="11" t="s">
        <v>129</v>
      </c>
      <c r="H91" s="11" t="s">
        <v>14</v>
      </c>
      <c r="I91" s="11" t="s">
        <v>30</v>
      </c>
      <c r="J91" s="11" t="s">
        <v>14</v>
      </c>
      <c r="K91" s="11" t="s">
        <v>18</v>
      </c>
      <c r="L91" s="11" t="s">
        <v>30</v>
      </c>
      <c r="M91" s="48" t="s">
        <v>130</v>
      </c>
      <c r="N91" s="49">
        <f>N92</f>
        <v>0</v>
      </c>
      <c r="O91" s="49">
        <f t="shared" ref="O91:P91" si="24">O92</f>
        <v>0</v>
      </c>
      <c r="P91" s="49">
        <f t="shared" si="24"/>
        <v>0</v>
      </c>
      <c r="R91" s="75"/>
    </row>
    <row r="92" spans="4:21" ht="94.5" hidden="1" x14ac:dyDescent="0.25">
      <c r="D92" s="24">
        <v>80</v>
      </c>
      <c r="E92" s="11" t="s">
        <v>30</v>
      </c>
      <c r="F92" s="11" t="s">
        <v>36</v>
      </c>
      <c r="G92" s="11" t="s">
        <v>129</v>
      </c>
      <c r="H92" s="11" t="s">
        <v>14</v>
      </c>
      <c r="I92" s="11" t="s">
        <v>30</v>
      </c>
      <c r="J92" s="11" t="s">
        <v>14</v>
      </c>
      <c r="K92" s="11" t="s">
        <v>18</v>
      </c>
      <c r="L92" s="12" t="s">
        <v>79</v>
      </c>
      <c r="M92" s="3" t="s">
        <v>131</v>
      </c>
      <c r="N92" s="13">
        <f>N93</f>
        <v>0</v>
      </c>
      <c r="O92" s="13">
        <v>0</v>
      </c>
      <c r="P92" s="13">
        <v>0</v>
      </c>
      <c r="R92" s="75"/>
    </row>
    <row r="93" spans="4:21" ht="94.5" hidden="1" x14ac:dyDescent="0.25">
      <c r="D93" s="24">
        <v>81</v>
      </c>
      <c r="E93" s="11" t="s">
        <v>30</v>
      </c>
      <c r="F93" s="11" t="s">
        <v>36</v>
      </c>
      <c r="G93" s="11" t="s">
        <v>129</v>
      </c>
      <c r="H93" s="11" t="s">
        <v>14</v>
      </c>
      <c r="I93" s="11" t="s">
        <v>30</v>
      </c>
      <c r="J93" s="11" t="s">
        <v>25</v>
      </c>
      <c r="K93" s="11" t="s">
        <v>18</v>
      </c>
      <c r="L93" s="12" t="s">
        <v>79</v>
      </c>
      <c r="M93" s="3" t="s">
        <v>133</v>
      </c>
      <c r="N93" s="13">
        <v>0</v>
      </c>
      <c r="O93" s="13">
        <v>0</v>
      </c>
      <c r="P93" s="13">
        <v>0</v>
      </c>
    </row>
    <row r="94" spans="4:21" ht="31.5" hidden="1" x14ac:dyDescent="0.25">
      <c r="D94" s="24">
        <v>82</v>
      </c>
      <c r="E94" s="11" t="s">
        <v>3</v>
      </c>
      <c r="F94" s="11" t="s">
        <v>36</v>
      </c>
      <c r="G94" s="11" t="s">
        <v>129</v>
      </c>
      <c r="H94" s="11" t="s">
        <v>16</v>
      </c>
      <c r="I94" s="11" t="s">
        <v>30</v>
      </c>
      <c r="J94" s="11" t="s">
        <v>25</v>
      </c>
      <c r="K94" s="11" t="s">
        <v>18</v>
      </c>
      <c r="L94" s="12" t="s">
        <v>79</v>
      </c>
      <c r="M94" s="3" t="s">
        <v>134</v>
      </c>
      <c r="N94" s="13">
        <f>N95</f>
        <v>0</v>
      </c>
      <c r="O94" s="13">
        <v>0</v>
      </c>
      <c r="P94" s="13">
        <v>0</v>
      </c>
    </row>
    <row r="95" spans="4:21" ht="31.5" hidden="1" x14ac:dyDescent="0.25">
      <c r="D95" s="24">
        <v>83</v>
      </c>
      <c r="E95" s="11" t="s">
        <v>3</v>
      </c>
      <c r="F95" s="11" t="s">
        <v>36</v>
      </c>
      <c r="G95" s="11" t="s">
        <v>129</v>
      </c>
      <c r="H95" s="11" t="s">
        <v>16</v>
      </c>
      <c r="I95" s="11" t="s">
        <v>23</v>
      </c>
      <c r="J95" s="11" t="s">
        <v>25</v>
      </c>
      <c r="K95" s="11" t="s">
        <v>18</v>
      </c>
      <c r="L95" s="12" t="s">
        <v>79</v>
      </c>
      <c r="M95" s="3" t="s">
        <v>135</v>
      </c>
      <c r="N95" s="13">
        <v>0</v>
      </c>
      <c r="O95" s="13">
        <v>0</v>
      </c>
      <c r="P95" s="13">
        <v>0</v>
      </c>
    </row>
    <row r="96" spans="4:21" ht="47.25" hidden="1" x14ac:dyDescent="0.25">
      <c r="D96" s="24">
        <v>84</v>
      </c>
      <c r="E96" s="11" t="s">
        <v>30</v>
      </c>
      <c r="F96" s="11" t="s">
        <v>36</v>
      </c>
      <c r="G96" s="11" t="s">
        <v>55</v>
      </c>
      <c r="H96" s="11" t="s">
        <v>14</v>
      </c>
      <c r="I96" s="11" t="s">
        <v>30</v>
      </c>
      <c r="J96" s="11" t="s">
        <v>14</v>
      </c>
      <c r="K96" s="11" t="s">
        <v>18</v>
      </c>
      <c r="L96" s="12" t="s">
        <v>30</v>
      </c>
      <c r="M96" s="3" t="s">
        <v>132</v>
      </c>
      <c r="N96" s="13">
        <f>N97</f>
        <v>0</v>
      </c>
      <c r="O96" s="13">
        <f t="shared" ref="O96:P97" si="25">O97</f>
        <v>0</v>
      </c>
      <c r="P96" s="13">
        <f t="shared" si="25"/>
        <v>0</v>
      </c>
    </row>
    <row r="97" spans="4:21" ht="51.75" hidden="1" customHeight="1" x14ac:dyDescent="0.25">
      <c r="D97" s="24">
        <v>85</v>
      </c>
      <c r="E97" s="11" t="s">
        <v>3</v>
      </c>
      <c r="F97" s="11" t="s">
        <v>36</v>
      </c>
      <c r="G97" s="11" t="s">
        <v>55</v>
      </c>
      <c r="H97" s="11" t="s">
        <v>14</v>
      </c>
      <c r="I97" s="11" t="s">
        <v>30</v>
      </c>
      <c r="J97" s="11" t="s">
        <v>25</v>
      </c>
      <c r="K97" s="11" t="s">
        <v>18</v>
      </c>
      <c r="L97" s="12" t="s">
        <v>79</v>
      </c>
      <c r="M97" s="3" t="s">
        <v>136</v>
      </c>
      <c r="N97" s="13">
        <f>N98</f>
        <v>0</v>
      </c>
      <c r="O97" s="13">
        <f t="shared" si="25"/>
        <v>0</v>
      </c>
      <c r="P97" s="13">
        <f t="shared" si="25"/>
        <v>0</v>
      </c>
    </row>
    <row r="98" spans="4:21" ht="51.75" hidden="1" customHeight="1" x14ac:dyDescent="0.25">
      <c r="D98" s="24">
        <v>86</v>
      </c>
      <c r="E98" s="11" t="s">
        <v>3</v>
      </c>
      <c r="F98" s="11" t="s">
        <v>36</v>
      </c>
      <c r="G98" s="11" t="s">
        <v>55</v>
      </c>
      <c r="H98" s="11" t="s">
        <v>138</v>
      </c>
      <c r="I98" s="11" t="s">
        <v>21</v>
      </c>
      <c r="J98" s="11" t="s">
        <v>25</v>
      </c>
      <c r="K98" s="11" t="s">
        <v>18</v>
      </c>
      <c r="L98" s="12" t="s">
        <v>79</v>
      </c>
      <c r="M98" s="3" t="s">
        <v>137</v>
      </c>
      <c r="N98" s="13">
        <v>0</v>
      </c>
      <c r="O98" s="13">
        <v>0</v>
      </c>
      <c r="P98" s="13">
        <v>0</v>
      </c>
    </row>
    <row r="99" spans="4:21" x14ac:dyDescent="0.25">
      <c r="D99" s="86"/>
      <c r="E99" s="86"/>
      <c r="F99" s="86"/>
      <c r="G99" s="86"/>
      <c r="H99" s="86"/>
      <c r="I99" s="86"/>
      <c r="J99" s="86"/>
      <c r="K99" s="86"/>
      <c r="L99" s="86"/>
      <c r="M99" s="86"/>
      <c r="N99" s="13">
        <f>N65+N13</f>
        <v>241364.28799999997</v>
      </c>
      <c r="O99" s="13">
        <f>O65+O13</f>
        <v>241401.61799999996</v>
      </c>
      <c r="P99" s="13">
        <f>P65+P13</f>
        <v>242569.37849999996</v>
      </c>
      <c r="Q99" s="10"/>
    </row>
    <row r="100" spans="4:21" x14ac:dyDescent="0.25">
      <c r="N100" s="15"/>
      <c r="O100" s="14"/>
      <c r="P100" s="14"/>
      <c r="Q100" s="66"/>
      <c r="R100" s="74"/>
      <c r="S100" s="74"/>
      <c r="T100" s="74"/>
      <c r="U100" s="74"/>
    </row>
    <row r="101" spans="4:21" x14ac:dyDescent="0.25">
      <c r="N101" s="16"/>
      <c r="O101" s="9"/>
      <c r="P101" s="9"/>
      <c r="R101" s="74"/>
      <c r="S101" s="74"/>
      <c r="T101" s="74"/>
      <c r="U101" s="74"/>
    </row>
    <row r="102" spans="4:21" x14ac:dyDescent="0.25">
      <c r="N102" s="17"/>
      <c r="P102" s="10"/>
      <c r="R102" s="75"/>
    </row>
    <row r="103" spans="4:21" x14ac:dyDescent="0.25">
      <c r="R103" s="75"/>
    </row>
    <row r="104" spans="4:21" x14ac:dyDescent="0.25">
      <c r="O104" s="75"/>
      <c r="P104" s="76"/>
    </row>
    <row r="105" spans="4:21" x14ac:dyDescent="0.25">
      <c r="N105" s="52"/>
    </row>
    <row r="107" spans="4:21" x14ac:dyDescent="0.25">
      <c r="N107" s="52"/>
    </row>
  </sheetData>
  <mergeCells count="12">
    <mergeCell ref="D99:M99"/>
    <mergeCell ref="N10:N11"/>
    <mergeCell ref="O10:O11"/>
    <mergeCell ref="P10:P11"/>
    <mergeCell ref="D10:D11"/>
    <mergeCell ref="E10:L10"/>
    <mergeCell ref="M2:P2"/>
    <mergeCell ref="F8:P8"/>
    <mergeCell ref="M10:M11"/>
    <mergeCell ref="K4:P4"/>
    <mergeCell ref="M5:P5"/>
    <mergeCell ref="M3:P3"/>
  </mergeCells>
  <phoneticPr fontId="0" type="noConversion"/>
  <pageMargins left="0.27559055118110237" right="0.15748031496062992" top="0.62992125984251968" bottom="0.15748031496062992" header="0.6692913385826772" footer="0.19685039370078741"/>
  <pageSetup paperSize="9" scale="55" orientation="portrait" r:id="rId1"/>
  <headerFooter alignWithMargins="0"/>
  <rowBreaks count="2" manualBreakCount="2">
    <brk id="26" min="3" max="15" man="1"/>
    <brk id="67" min="3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>CTiS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Пользователь</cp:lastModifiedBy>
  <cp:lastPrinted>2024-01-17T05:51:40Z</cp:lastPrinted>
  <dcterms:created xsi:type="dcterms:W3CDTF">2007-11-19T11:49:52Z</dcterms:created>
  <dcterms:modified xsi:type="dcterms:W3CDTF">2024-11-10T12:05:45Z</dcterms:modified>
</cp:coreProperties>
</file>